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5"/>
  </bookViews>
  <sheets>
    <sheet name="П-ди по параграфи" sheetId="1" r:id="rId1"/>
    <sheet name=" Р-ди по дейности и функции" sheetId="2" r:id="rId2"/>
    <sheet name="Р-ди по параграфи" sheetId="3" r:id="rId3"/>
    <sheet name="КР 2015" sheetId="4" r:id="rId4"/>
    <sheet name="ИБСФ" sheetId="5" r:id="rId5"/>
    <sheet name="Дълг" sheetId="6" r:id="rId6"/>
  </sheets>
  <definedNames>
    <definedName name="_ftn1" localSheetId="5">'Дълг'!#REF!</definedName>
    <definedName name="_ftn2" localSheetId="5">'Дълг'!#REF!</definedName>
    <definedName name="_ftn3" localSheetId="5">'Дълг'!#REF!</definedName>
    <definedName name="_ftn4" localSheetId="5">'Дълг'!#REF!</definedName>
    <definedName name="_ftnref1" localSheetId="5">'Дълг'!#REF!</definedName>
    <definedName name="_ftnref2" localSheetId="5">'Дълг'!#REF!</definedName>
    <definedName name="_ftnref3" localSheetId="5">'Дълг'!#REF!</definedName>
    <definedName name="_ftnref4" localSheetId="5">'Дълг'!#REF!</definedName>
  </definedNames>
  <calcPr fullCalcOnLoad="1"/>
</workbook>
</file>

<file path=xl/sharedStrings.xml><?xml version="1.0" encoding="utf-8"?>
<sst xmlns="http://schemas.openxmlformats.org/spreadsheetml/2006/main" count="308" uniqueCount="271">
  <si>
    <t xml:space="preserve">Реконструкция на вътрешни водопроводни мрежи в с. Крива бара-II-ри етап и с. Буковец, рехабилитация на общински път МОН 1062/III-112/ с. Смирненски-с. Буковец - община Брусарци </t>
  </si>
  <si>
    <t>вид</t>
  </si>
  <si>
    <t>предназначение</t>
  </si>
  <si>
    <t>размер</t>
  </si>
  <si>
    <t>валута</t>
  </si>
  <si>
    <t>усвоявания</t>
  </si>
  <si>
    <t>погашения</t>
  </si>
  <si>
    <t>поет</t>
  </si>
  <si>
    <t>нов</t>
  </si>
  <si>
    <t>№</t>
  </si>
  <si>
    <t>лв.</t>
  </si>
  <si>
    <t>НАИМЕНОВАНИЕ</t>
  </si>
  <si>
    <t>7.</t>
  </si>
  <si>
    <t>8.</t>
  </si>
  <si>
    <t>9.</t>
  </si>
  <si>
    <t>10.</t>
  </si>
  <si>
    <t>11.</t>
  </si>
  <si>
    <t>Разходи от целеви средства</t>
  </si>
  <si>
    <t>Н. ПЛАН</t>
  </si>
  <si>
    <t>Благоустрояване на общински пазар гр. Брусарци</t>
  </si>
  <si>
    <t>Всичко целеви средства:</t>
  </si>
  <si>
    <t>Раходи от собствени средства</t>
  </si>
  <si>
    <t>Придобиване на земя за разширяване на гробищен парк - гр. Брусарци</t>
  </si>
  <si>
    <t xml:space="preserve">Индикативен годишен план </t>
  </si>
  <si>
    <t xml:space="preserve">за сметките за средствата от ЕС </t>
  </si>
  <si>
    <t xml:space="preserve">към Национален фонд на Община Брусарци </t>
  </si>
  <si>
    <t>ОП Развитие на човешките ресурси</t>
  </si>
  <si>
    <t>1. СОУ Христо Ботев с проект BG051P001-3.1.06</t>
  </si>
  <si>
    <t>3.ОУ П.Р.Славейков с проект BG051P001-4.2.05</t>
  </si>
  <si>
    <t>4.ОУ П.К.Яворов с проект      BG051P001-4.2.01</t>
  </si>
  <si>
    <t>2. Подкрепа за достоен живот</t>
  </si>
  <si>
    <t>ОП Регионално развитие</t>
  </si>
  <si>
    <t xml:space="preserve">Изграждане и укрепване  на инфраструктура за </t>
  </si>
  <si>
    <t xml:space="preserve">предотвратяване на наводнения и заливане на </t>
  </si>
  <si>
    <t xml:space="preserve">територия в рамките на регулацията на с.Смирненски, </t>
  </si>
  <si>
    <t>община Брусарци, област Монтана</t>
  </si>
  <si>
    <t>Индикативен годишен план</t>
  </si>
  <si>
    <t xml:space="preserve">към Разплащателна агенция на Община Брусарци </t>
  </si>
  <si>
    <t>Програма за развитие на селските райони</t>
  </si>
  <si>
    <t>Реконструкция на вътрешна водопроводна мрежа и външен довеждащ водопровод-гр. Брусарци и Реконструкция вътрешна водопроводна мрежа І етап и Хидрофорна станция с. Крива бара</t>
  </si>
  <si>
    <t>Подобряване на площадни пространства за отдих в с. Василовци, с. Дондуково, с. Киселево общ. Брусарци</t>
  </si>
  <si>
    <t>Приложение № 5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</si>
  <si>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</si>
  <si>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</si>
  <si>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</si>
  <si>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</si>
  <si>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</si>
  <si>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1.</t>
  </si>
  <si>
    <t>2.</t>
  </si>
  <si>
    <t>3.</t>
  </si>
  <si>
    <t>4.</t>
  </si>
  <si>
    <t>5.</t>
  </si>
  <si>
    <t>6.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</si>
  <si>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</si>
  <si>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</si>
  <si>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</si>
  <si>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</si>
  <si>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</si>
  <si>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</si>
  <si>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</si>
  <si>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</si>
  <si>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</si>
  <si>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</si>
  <si>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</si>
  <si>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</si>
  <si>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</si>
  <si>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</si>
  <si>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</si>
  <si>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</si>
  <si>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</si>
  <si>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</si>
  <si>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</si>
  <si>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</si>
  <si>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</si>
  <si>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>І.</t>
  </si>
  <si>
    <t>ІІ.</t>
  </si>
  <si>
    <t>ІІІ.</t>
  </si>
  <si>
    <t xml:space="preserve">878 Приюти за безстоп. животни       </t>
  </si>
  <si>
    <t>Приложение № 1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</si>
  <si>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</si>
  <si>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</si>
  <si>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</si>
  <si>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</si>
  <si>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</si>
  <si>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</si>
  <si>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</si>
  <si>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</si>
  <si>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</si>
  <si>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</si>
  <si>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</si>
  <si>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</si>
  <si>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</si>
  <si>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</si>
  <si>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</si>
  <si>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</si>
  <si>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</si>
  <si>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</si>
  <si>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</si>
  <si>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</si>
  <si>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</si>
  <si>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</si>
  <si>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</si>
  <si>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</si>
  <si>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</si>
  <si>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</si>
  <si>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</si>
  <si>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</si>
  <si>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</si>
  <si>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</si>
  <si>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</si>
  <si>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</si>
  <si>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</si>
  <si>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</si>
  <si>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</si>
  <si>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</si>
  <si>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</si>
  <si>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</si>
  <si>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</si>
  <si>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</si>
  <si>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</si>
  <si>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</si>
  <si>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</si>
  <si>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</si>
  <si>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</si>
  <si>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</si>
  <si>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</si>
  <si>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</si>
  <si>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</si>
  <si>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</si>
  <si>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</si>
  <si>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</si>
  <si>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</si>
  <si>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</si>
  <si>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</si>
  <si>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</si>
  <si>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</si>
  <si>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1. Обща субсидия за държавни дейности</t>
  </si>
  <si>
    <t>31 11</t>
  </si>
  <si>
    <t>2. Трансфери за местни дейности</t>
  </si>
  <si>
    <t>31 12</t>
  </si>
  <si>
    <t>3. Целева субсидия за капиталови разходи</t>
  </si>
  <si>
    <t>31 13</t>
  </si>
  <si>
    <t>1. Придобиване на дялове , акции и съучастия</t>
  </si>
  <si>
    <t>70 00</t>
  </si>
  <si>
    <t>2. Предоставена временна финансова помощ</t>
  </si>
  <si>
    <t>72 00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</si>
  <si>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</si>
  <si>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</si>
  <si>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</si>
  <si>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</si>
  <si>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</si>
  <si>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</si>
  <si>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</si>
  <si>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</si>
  <si>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</si>
  <si>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</si>
  <si>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</si>
  <si>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</si>
  <si>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</si>
  <si>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>БЮДЖЕТ</t>
  </si>
  <si>
    <r>
      <t xml:space="preserve">                                                                 /И. Янакиева</t>
    </r>
    <r>
      <rPr>
        <sz val="10"/>
        <rFont val="Times New Roman"/>
        <family val="1"/>
      </rPr>
      <t xml:space="preserve">/                                                        </t>
    </r>
    <r>
      <rPr>
        <b/>
        <sz val="10"/>
        <rFont val="Times New Roman"/>
        <family val="1"/>
      </rPr>
      <t xml:space="preserve">               /Н. Михайлова/</t>
    </r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</si>
  <si>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</si>
  <si>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</si>
  <si>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</si>
  <si>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2.2.7. Други общински такси</t>
  </si>
  <si>
    <t>1. Преходен остатък от 2013г.</t>
  </si>
  <si>
    <t xml:space="preserve">III. ОПЕРАЦИИ С ФИНАНСОВИ АКТИВИ </t>
  </si>
  <si>
    <t>ОБЩО ПРИХОДИ  /І + ІІ + ІІІ /</t>
  </si>
  <si>
    <t>подпа-</t>
  </si>
  <si>
    <t>Начален план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</si>
  <si>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</si>
  <si>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</si>
  <si>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</si>
  <si>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</si>
  <si>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</si>
  <si>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</si>
  <si>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</si>
  <si>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</si>
  <si>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</si>
  <si>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</si>
  <si>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</si>
  <si>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</si>
  <si>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</si>
  <si>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</si>
  <si>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</si>
  <si>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</si>
  <si>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</si>
  <si>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</si>
  <si>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</si>
  <si>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</si>
  <si>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</si>
  <si>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</si>
  <si>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>97-00  Резерв за непредвидени и неотложни разходи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</si>
  <si>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</si>
  <si>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</si>
  <si>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</si>
  <si>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</si>
  <si>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</si>
  <si>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</si>
  <si>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</si>
  <si>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</si>
  <si>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</si>
  <si>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</si>
  <si>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</si>
  <si>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</si>
  <si>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</si>
  <si>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</si>
  <si>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</si>
  <si>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</si>
  <si>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</si>
  <si>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</si>
  <si>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</si>
  <si>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</si>
  <si>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</si>
  <si>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</si>
  <si>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</si>
  <si>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компютри и хардуер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</si>
  <si>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</si>
  <si>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</si>
  <si>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</si>
  <si>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</si>
  <si>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</si>
  <si>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>Приложение №4</t>
  </si>
  <si>
    <t>Приложение № 6</t>
  </si>
  <si>
    <t xml:space="preserve"> Образование в т.ч. :</t>
  </si>
  <si>
    <t xml:space="preserve"> Соц. осигуряване, подпомагане и грижи в т.ч. :</t>
  </si>
  <si>
    <t xml:space="preserve"> Жил.стр., благоустр., комун.ст-во и ок.среда в т.ч. :</t>
  </si>
  <si>
    <t>Изграждане и укрепване  на инфраструктура за предотвратяване на наводнения</t>
  </si>
  <si>
    <t xml:space="preserve"> и заливане на територия в рамките на регулацията на с.Смирненски, община Брусарци, област Монтана</t>
  </si>
  <si>
    <t xml:space="preserve">282 Др.д/сти по отбрана </t>
  </si>
  <si>
    <t>2.5.концисии и данък върху приходите</t>
  </si>
  <si>
    <t>4.трансфери  и заеми</t>
  </si>
  <si>
    <t>Прилагане на мерки за обезпечаване електропотреблението на</t>
  </si>
  <si>
    <t>СОУ Христо Ботев гр.Брусарци</t>
  </si>
  <si>
    <t>Изпълнение на СМР наводнение в с.Смирненски</t>
  </si>
  <si>
    <t>Благоустрояване  село Княжева махала</t>
  </si>
  <si>
    <t>Ремонт покрив на кметство Дъбова махала</t>
  </si>
  <si>
    <t>Ремонт сграда стадион  Брусарци</t>
  </si>
  <si>
    <t>Ремонт и изграждане на пътища   в с.Василовци</t>
  </si>
  <si>
    <t>Ремонт на ел. инсталация кметство Буковец</t>
  </si>
  <si>
    <t>Всичко собствени приходи</t>
  </si>
  <si>
    <t>Благоустрояване на общински пазар Брусарци</t>
  </si>
  <si>
    <t>Изработване на проект за Общ устройствен план Община Брусарци</t>
  </si>
  <si>
    <t>Всичко  разходи с целеви характер- преходен остатък</t>
  </si>
  <si>
    <t>Разходи с целеви средства - преходен остатък</t>
  </si>
  <si>
    <t>Капиталови разходи от целеви трансфер</t>
  </si>
  <si>
    <t>IV</t>
  </si>
  <si>
    <t>Изработване на проект за Общ устройствен план на Община Брусарци</t>
  </si>
  <si>
    <t>Всичкоп   целеви  трансфер</t>
  </si>
  <si>
    <t>ВСИЧКО   КАПИТАЛОВИ РАЗХОДИ   ЗА ОБЩИНА БРУСАРЦИ</t>
  </si>
  <si>
    <t>на Община Брусарци за 2015г.</t>
  </si>
  <si>
    <t>Ремонт общински път с.Смирненски МОN 1062</t>
  </si>
  <si>
    <t>Ремонт и изграждане на общ.пътища в гр.Брусарци MON 1061</t>
  </si>
  <si>
    <t>Ремонт и изграждане на пътища  в  с. Крива бара   МОN 1060</t>
  </si>
  <si>
    <t>Ремонт на част от сграда на бившата поликлиника Брусарци</t>
  </si>
  <si>
    <t>Аварийно-възстан. работи на шахта и осн. изпускател на язовир Киселево</t>
  </si>
  <si>
    <t>за 2015 г.</t>
  </si>
  <si>
    <t>главница към 01.01.2015</t>
  </si>
  <si>
    <t>главница към 31.12.2015</t>
  </si>
  <si>
    <t>на Община Брусарци за  2015година</t>
  </si>
  <si>
    <t>КАПИТАЛОВИ РАЗХОДИ НА ОБЩИНА БРУСАРЦИ ЗА 2015 ГОД.</t>
  </si>
  <si>
    <t>Работно проектиране за възст.на съоръжения за предотвратяване наводнения</t>
  </si>
  <si>
    <t>Закупувяне на трактор Дт 75 за нуждите на общината</t>
  </si>
  <si>
    <t>НАМЕРЕНИЕ ЗА ПОЕМАНЕ НА ДЪЛГ ПРЕЗ 2015 г.</t>
  </si>
  <si>
    <t xml:space="preserve">        ДИРЕКТОР ДИРЕКЦИЯ “ФСД”:                                                                               КМЕТ:</t>
  </si>
  <si>
    <t>Пара-    граф</t>
  </si>
  <si>
    <t>Наименование  на приходите</t>
  </si>
  <si>
    <t xml:space="preserve">        ДИРЕКТОР ДИРЕКЦИЯ “ФСД”:                                                                                                                КМЕТ: </t>
  </si>
  <si>
    <t>Начален  план 2015г.</t>
  </si>
  <si>
    <t xml:space="preserve">        ДИРЕКТОР ДИРЕКЦИЯ “ФСД”:                                                                              КМЕТ: </t>
  </si>
  <si>
    <t xml:space="preserve">        ДИРЕКТОР ДИРЕКЦИЯ “ФСД”:                                                                              КМЕТ: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</si>
</sst>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_л_в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00000"/>
    <numFmt numFmtId="181" formatCode="#,##0.00\ &quot;лв&quot;"/>
    <numFmt numFmtId="182" formatCode="00\-00"/>
    <numFmt numFmtId="183" formatCode="0#&quot;-&quot;0#"/>
  </numFmts>
  <fonts count="3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4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21" fillId="0" borderId="0" xfId="22" applyFont="1">
      <alignment/>
      <protection/>
    </xf>
    <xf numFmtId="0" fontId="20" fillId="0" borderId="9" xfId="15" applyFont="1" applyBorder="1" applyAlignment="1">
      <alignment horizontal="center" vertical="center"/>
      <protection/>
    </xf>
    <xf numFmtId="3" fontId="22" fillId="0" borderId="10" xfId="15" applyNumberFormat="1" applyFont="1" applyFill="1" applyBorder="1" applyAlignment="1" quotePrefix="1">
      <alignment horizontal="center" vertical="center"/>
      <protection/>
    </xf>
    <xf numFmtId="3" fontId="23" fillId="0" borderId="11" xfId="15" applyNumberFormat="1" applyFont="1" applyBorder="1" applyAlignment="1" applyProtection="1">
      <alignment horizontal="right" vertical="center"/>
      <protection/>
    </xf>
    <xf numFmtId="0" fontId="24" fillId="0" borderId="0" xfId="22" applyFont="1">
      <alignment/>
      <protection/>
    </xf>
    <xf numFmtId="0" fontId="20" fillId="0" borderId="12" xfId="16" applyFont="1" applyFill="1" applyBorder="1" applyAlignment="1">
      <alignment horizontal="left" vertical="center" wrapText="1"/>
      <protection/>
    </xf>
    <xf numFmtId="3" fontId="20" fillId="0" borderId="13" xfId="15" applyNumberFormat="1" applyFont="1" applyBorder="1" applyAlignment="1" applyProtection="1">
      <alignment horizontal="right" vertical="center"/>
      <protection/>
    </xf>
    <xf numFmtId="3" fontId="20" fillId="0" borderId="14" xfId="15" applyNumberFormat="1" applyFont="1" applyBorder="1" applyAlignment="1" applyProtection="1">
      <alignment horizontal="right" vertical="center"/>
      <protection/>
    </xf>
    <xf numFmtId="3" fontId="23" fillId="0" borderId="13" xfId="15" applyNumberFormat="1" applyFont="1" applyBorder="1" applyAlignment="1" applyProtection="1">
      <alignment horizontal="right" vertical="center"/>
      <protection/>
    </xf>
    <xf numFmtId="0" fontId="20" fillId="0" borderId="12" xfId="16" applyFont="1" applyFill="1" applyBorder="1" applyAlignment="1">
      <alignment vertical="center" wrapText="1"/>
      <protection/>
    </xf>
    <xf numFmtId="0" fontId="20" fillId="0" borderId="12" xfId="16" applyFont="1" applyFill="1" applyBorder="1" applyAlignment="1">
      <alignment wrapText="1"/>
      <protection/>
    </xf>
    <xf numFmtId="0" fontId="20" fillId="0" borderId="15" xfId="16" applyFont="1" applyFill="1" applyBorder="1" applyAlignment="1">
      <alignment vertical="top" wrapText="1"/>
      <protection/>
    </xf>
    <xf numFmtId="0" fontId="20" fillId="0" borderId="12" xfId="16" applyFont="1" applyFill="1" applyBorder="1" applyAlignment="1">
      <alignment vertical="top" wrapText="1"/>
      <protection/>
    </xf>
    <xf numFmtId="0" fontId="23" fillId="0" borderId="0" xfId="15" applyFont="1" applyAlignment="1">
      <alignment vertical="center"/>
      <protection/>
    </xf>
    <xf numFmtId="0" fontId="20" fillId="0" borderId="0" xfId="15" applyFont="1" applyAlignment="1">
      <alignment vertical="center"/>
      <protection/>
    </xf>
    <xf numFmtId="0" fontId="20" fillId="0" borderId="0" xfId="16" applyFont="1" applyFill="1" applyBorder="1" applyAlignment="1">
      <alignment horizontal="center" vertical="center"/>
      <protection/>
    </xf>
    <xf numFmtId="0" fontId="20" fillId="0" borderId="0" xfId="15" applyFont="1" applyAlignment="1">
      <alignment vertical="center" wrapText="1"/>
      <protection/>
    </xf>
    <xf numFmtId="3" fontId="23" fillId="0" borderId="10" xfId="15" applyNumberFormat="1" applyFont="1" applyBorder="1" applyAlignment="1" applyProtection="1">
      <alignment horizontal="right" vertical="center"/>
      <protection/>
    </xf>
    <xf numFmtId="0" fontId="23" fillId="0" borderId="16" xfId="15" applyFont="1" applyBorder="1" applyAlignment="1">
      <alignment horizontal="center" vertical="center"/>
      <protection/>
    </xf>
    <xf numFmtId="0" fontId="23" fillId="0" borderId="17" xfId="15" applyFont="1" applyBorder="1" applyAlignment="1">
      <alignment horizontal="center" vertical="center"/>
      <protection/>
    </xf>
    <xf numFmtId="0" fontId="20" fillId="0" borderId="18" xfId="16" applyFont="1" applyFill="1" applyBorder="1" applyAlignment="1">
      <alignment vertical="center" wrapText="1"/>
      <protection/>
    </xf>
    <xf numFmtId="0" fontId="20" fillId="0" borderId="19" xfId="16" applyFont="1" applyFill="1" applyBorder="1" applyAlignment="1">
      <alignment vertical="center" wrapText="1"/>
      <protection/>
    </xf>
    <xf numFmtId="0" fontId="5" fillId="0" borderId="1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 horizontal="center" vertical="center" wrapText="1"/>
    </xf>
    <xf numFmtId="3" fontId="23" fillId="0" borderId="16" xfId="15" applyNumberFormat="1" applyFont="1" applyBorder="1" applyAlignment="1">
      <alignment horizontal="right" vertical="center"/>
      <protection/>
    </xf>
    <xf numFmtId="1" fontId="23" fillId="0" borderId="17" xfId="15" applyNumberFormat="1" applyFont="1" applyBorder="1" applyAlignment="1">
      <alignment horizontal="center" vertical="center"/>
      <protection/>
    </xf>
    <xf numFmtId="0" fontId="23" fillId="0" borderId="10" xfId="17" applyFont="1" applyFill="1" applyBorder="1" applyAlignment="1">
      <alignment horizontal="center" vertical="center" wrapText="1"/>
      <protection/>
    </xf>
    <xf numFmtId="0" fontId="20" fillId="0" borderId="10" xfId="1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83" fontId="20" fillId="0" borderId="20" xfId="16" applyNumberFormat="1" applyFont="1" applyFill="1" applyBorder="1" applyAlignment="1" quotePrefix="1">
      <alignment horizontal="right" vertical="center"/>
      <protection/>
    </xf>
    <xf numFmtId="183" fontId="20" fillId="0" borderId="20" xfId="16" applyNumberFormat="1" applyFont="1" applyFill="1" applyBorder="1" applyAlignment="1" quotePrefix="1">
      <alignment horizontal="right"/>
      <protection/>
    </xf>
    <xf numFmtId="183" fontId="20" fillId="0" borderId="21" xfId="16" applyNumberFormat="1" applyFont="1" applyFill="1" applyBorder="1" applyAlignment="1" quotePrefix="1">
      <alignment horizontal="right" vertical="center"/>
      <protection/>
    </xf>
    <xf numFmtId="183" fontId="20" fillId="0" borderId="22" xfId="16" applyNumberFormat="1" applyFont="1" applyFill="1" applyBorder="1" applyAlignment="1" quotePrefix="1">
      <alignment horizontal="right" vertical="center"/>
      <protection/>
    </xf>
    <xf numFmtId="183" fontId="20" fillId="0" borderId="23" xfId="16" applyNumberFormat="1" applyFont="1" applyFill="1" applyBorder="1" applyAlignment="1" quotePrefix="1">
      <alignment horizontal="right" vertical="center"/>
      <protection/>
    </xf>
    <xf numFmtId="183" fontId="20" fillId="0" borderId="24" xfId="16" applyNumberFormat="1" applyFont="1" applyFill="1" applyBorder="1" applyAlignment="1" quotePrefix="1">
      <alignment horizontal="right" vertical="top"/>
      <protection/>
    </xf>
    <xf numFmtId="183" fontId="20" fillId="0" borderId="20" xfId="16" applyNumberFormat="1" applyFont="1" applyFill="1" applyBorder="1" applyAlignment="1" quotePrefix="1">
      <alignment horizontal="right" vertical="top"/>
      <protection/>
    </xf>
    <xf numFmtId="0" fontId="20" fillId="0" borderId="10" xfId="16" applyFont="1" applyFill="1" applyBorder="1" applyAlignment="1">
      <alignment horizontal="right" vertical="center"/>
      <protection/>
    </xf>
    <xf numFmtId="0" fontId="4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3" fontId="0" fillId="0" borderId="8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>
      <alignment horizontal="center"/>
    </xf>
    <xf numFmtId="1" fontId="28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2" fontId="6" fillId="0" borderId="6" xfId="0" applyNumberFormat="1" applyFont="1" applyFill="1" applyBorder="1" applyAlignment="1">
      <alignment vertic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2" xfId="0" applyFont="1" applyBorder="1" applyAlignment="1">
      <alignment/>
    </xf>
    <xf numFmtId="0" fontId="32" fillId="0" borderId="4" xfId="0" applyFont="1" applyBorder="1" applyAlignment="1">
      <alignment horizontal="center"/>
    </xf>
    <xf numFmtId="0" fontId="32" fillId="0" borderId="4" xfId="0" applyFont="1" applyBorder="1" applyAlignment="1">
      <alignment/>
    </xf>
    <xf numFmtId="0" fontId="32" fillId="0" borderId="8" xfId="0" applyFont="1" applyBorder="1" applyAlignment="1">
      <alignment horizontal="center"/>
    </xf>
    <xf numFmtId="0" fontId="32" fillId="0" borderId="8" xfId="0" applyFont="1" applyBorder="1" applyAlignment="1">
      <alignment/>
    </xf>
    <xf numFmtId="0" fontId="32" fillId="0" borderId="6" xfId="0" applyFont="1" applyBorder="1" applyAlignment="1">
      <alignment/>
    </xf>
    <xf numFmtId="0" fontId="32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3" fillId="0" borderId="6" xfId="0" applyFont="1" applyFill="1" applyBorder="1" applyAlignment="1" applyProtection="1">
      <alignment horizontal="left" wrapText="1"/>
      <protection/>
    </xf>
    <xf numFmtId="0" fontId="6" fillId="0" borderId="2" xfId="0" applyFont="1" applyBorder="1" applyAlignment="1">
      <alignment/>
    </xf>
    <xf numFmtId="2" fontId="32" fillId="0" borderId="6" xfId="0" applyNumberFormat="1" applyFont="1" applyFill="1" applyBorder="1" applyAlignment="1">
      <alignment vertical="center" wrapText="1"/>
    </xf>
    <xf numFmtId="0" fontId="6" fillId="0" borderId="28" xfId="0" applyFont="1" applyBorder="1" applyAlignment="1">
      <alignment/>
    </xf>
    <xf numFmtId="0" fontId="32" fillId="0" borderId="3" xfId="0" applyFont="1" applyFill="1" applyBorder="1" applyAlignment="1">
      <alignment/>
    </xf>
    <xf numFmtId="0" fontId="32" fillId="0" borderId="29" xfId="0" applyFont="1" applyFill="1" applyBorder="1" applyAlignment="1">
      <alignment/>
    </xf>
    <xf numFmtId="0" fontId="33" fillId="0" borderId="30" xfId="0" applyFont="1" applyFill="1" applyBorder="1" applyAlignment="1" applyProtection="1">
      <alignment horizontal="left" wrapText="1" indent="2"/>
      <protection/>
    </xf>
    <xf numFmtId="0" fontId="32" fillId="0" borderId="2" xfId="0" applyFont="1" applyBorder="1" applyAlignment="1">
      <alignment wrapText="1"/>
    </xf>
    <xf numFmtId="0" fontId="32" fillId="0" borderId="8" xfId="0" applyFont="1" applyBorder="1" applyAlignment="1">
      <alignment wrapText="1"/>
    </xf>
    <xf numFmtId="0" fontId="33" fillId="0" borderId="3" xfId="0" applyFont="1" applyFill="1" applyBorder="1" applyAlignment="1" applyProtection="1">
      <alignment horizontal="left" wrapText="1"/>
      <protection/>
    </xf>
    <xf numFmtId="0" fontId="6" fillId="0" borderId="4" xfId="0" applyFont="1" applyBorder="1" applyAlignment="1">
      <alignment/>
    </xf>
    <xf numFmtId="0" fontId="32" fillId="0" borderId="1" xfId="0" applyFont="1" applyBorder="1" applyAlignment="1">
      <alignment/>
    </xf>
    <xf numFmtId="0" fontId="32" fillId="0" borderId="31" xfId="0" applyFont="1" applyBorder="1" applyAlignment="1">
      <alignment/>
    </xf>
    <xf numFmtId="0" fontId="32" fillId="0" borderId="3" xfId="0" applyFont="1" applyBorder="1" applyAlignment="1">
      <alignment/>
    </xf>
    <xf numFmtId="0" fontId="32" fillId="0" borderId="29" xfId="0" applyFont="1" applyBorder="1" applyAlignment="1">
      <alignment/>
    </xf>
    <xf numFmtId="0" fontId="32" fillId="0" borderId="5" xfId="0" applyFont="1" applyBorder="1" applyAlignment="1">
      <alignment/>
    </xf>
    <xf numFmtId="0" fontId="32" fillId="0" borderId="32" xfId="0" applyFont="1" applyBorder="1" applyAlignment="1">
      <alignment/>
    </xf>
    <xf numFmtId="1" fontId="32" fillId="0" borderId="6" xfId="0" applyNumberFormat="1" applyFont="1" applyFill="1" applyBorder="1" applyAlignment="1">
      <alignment horizontal="center"/>
    </xf>
    <xf numFmtId="0" fontId="23" fillId="0" borderId="28" xfId="16" applyFont="1" applyFill="1" applyBorder="1" applyAlignment="1" quotePrefix="1">
      <alignment horizontal="left" vertical="center"/>
      <protection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30" xfId="15" applyFont="1" applyFill="1" applyBorder="1" applyAlignment="1">
      <alignment horizontal="left"/>
      <protection/>
    </xf>
    <xf numFmtId="0" fontId="23" fillId="0" borderId="28" xfId="15" applyFont="1" applyFill="1" applyBorder="1" applyAlignment="1">
      <alignment horizontal="left"/>
      <protection/>
    </xf>
    <xf numFmtId="0" fontId="23" fillId="0" borderId="30" xfId="15" applyFont="1" applyFill="1" applyBorder="1" applyAlignment="1">
      <alignment horizontal="left" vertical="center"/>
      <protection/>
    </xf>
    <xf numFmtId="0" fontId="23" fillId="0" borderId="28" xfId="15" applyFont="1" applyFill="1" applyBorder="1" applyAlignment="1">
      <alignment horizontal="left" vertical="center"/>
      <protection/>
    </xf>
    <xf numFmtId="0" fontId="23" fillId="0" borderId="30" xfId="15" applyFont="1" applyFill="1" applyBorder="1" applyAlignment="1">
      <alignment vertical="center" wrapText="1"/>
      <protection/>
    </xf>
    <xf numFmtId="0" fontId="10" fillId="0" borderId="28" xfId="15" applyFont="1" applyBorder="1" applyAlignment="1">
      <alignment vertical="center" wrapText="1"/>
      <protection/>
    </xf>
    <xf numFmtId="0" fontId="23" fillId="0" borderId="30" xfId="16" applyFont="1" applyFill="1" applyBorder="1" applyAlignment="1">
      <alignment vertical="center" wrapText="1"/>
      <protection/>
    </xf>
    <xf numFmtId="0" fontId="23" fillId="0" borderId="30" xfId="16" applyFont="1" applyFill="1" applyBorder="1" applyAlignment="1">
      <alignment horizontal="left" vertical="center"/>
      <protection/>
    </xf>
    <xf numFmtId="0" fontId="23" fillId="0" borderId="28" xfId="16" applyFont="1" applyFill="1" applyBorder="1" applyAlignment="1">
      <alignment horizontal="left" vertical="center"/>
      <protection/>
    </xf>
    <xf numFmtId="0" fontId="32" fillId="0" borderId="8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25" xfId="0" applyFont="1" applyBorder="1" applyAlignment="1">
      <alignment vertical="center" wrapText="1"/>
    </xf>
    <xf numFmtId="0" fontId="17" fillId="0" borderId="2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2" borderId="6" xfId="0" applyNumberFormat="1" applyFont="1" applyFill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Fill="1" applyAlignment="1">
      <alignment horizontal="right" vertical="center" wrapText="1"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pane ySplit="1" topLeftCell="BM2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3.7109375" style="178" customWidth="1"/>
    <col min="2" max="2" width="44.7109375" style="178" customWidth="1"/>
    <col min="3" max="3" width="9.28125" style="178" customWidth="1"/>
    <col min="4" max="4" width="14.7109375" style="178" customWidth="1"/>
    <col min="5" max="16384" width="9.140625" style="178" customWidth="1"/>
  </cols>
  <sheetData>
    <row r="1" spans="3:4" ht="20.25">
      <c r="C1" s="179"/>
      <c r="D1" s="180" t="s">
        <v>78</v>
      </c>
    </row>
    <row r="2" spans="2:4" s="181" customFormat="1" ht="23.25">
      <c r="B2" s="156" t="s">
        <v>159</v>
      </c>
      <c r="C2" s="157"/>
      <c r="D2" s="157"/>
    </row>
    <row r="3" spans="2:4" s="181" customFormat="1" ht="22.5" customHeight="1">
      <c r="B3" s="156" t="s">
        <v>146</v>
      </c>
      <c r="C3" s="156"/>
      <c r="D3" s="156"/>
    </row>
    <row r="4" spans="2:4" s="181" customFormat="1" ht="23.25" customHeight="1">
      <c r="B4" s="156" t="s">
        <v>259</v>
      </c>
      <c r="C4" s="156"/>
      <c r="D4" s="156"/>
    </row>
    <row r="5" spans="2:4" s="181" customFormat="1" ht="23.25">
      <c r="B5" s="182"/>
      <c r="C5" s="14"/>
      <c r="D5" s="183"/>
    </row>
    <row r="6" spans="2:4" ht="25.5">
      <c r="B6" s="184" t="s">
        <v>266</v>
      </c>
      <c r="C6" s="185" t="s">
        <v>265</v>
      </c>
      <c r="D6" s="185" t="s">
        <v>169</v>
      </c>
    </row>
    <row r="7" spans="2:4" s="186" customFormat="1" ht="12">
      <c r="B7" s="187">
        <v>1</v>
      </c>
      <c r="C7" s="188">
        <v>2</v>
      </c>
      <c r="D7" s="188">
        <v>3</v>
      </c>
    </row>
    <row r="8" spans="2:4" s="189" customFormat="1" ht="15">
      <c r="B8" s="190" t="s">
        <v>79</v>
      </c>
      <c r="C8" s="191"/>
      <c r="D8" s="192"/>
    </row>
    <row r="9" spans="2:4" s="189" customFormat="1" ht="12.75">
      <c r="B9" s="193" t="s">
        <v>80</v>
      </c>
      <c r="C9" s="194"/>
      <c r="D9" s="195">
        <f>D10+D18</f>
        <v>409762</v>
      </c>
    </row>
    <row r="10" spans="2:4" s="189" customFormat="1" ht="12.75">
      <c r="B10" s="193" t="s">
        <v>81</v>
      </c>
      <c r="C10" s="196"/>
      <c r="D10" s="197">
        <v>138200</v>
      </c>
    </row>
    <row r="11" spans="2:4" s="189" customFormat="1" ht="16.5" customHeight="1">
      <c r="B11" s="193" t="s">
        <v>82</v>
      </c>
      <c r="C11" s="185" t="s">
        <v>69</v>
      </c>
      <c r="D11" s="197">
        <v>3200</v>
      </c>
    </row>
    <row r="12" spans="2:4" s="189" customFormat="1" ht="15" customHeight="1">
      <c r="B12" s="198" t="s">
        <v>83</v>
      </c>
      <c r="C12" s="196" t="s">
        <v>84</v>
      </c>
      <c r="D12" s="199">
        <v>3200</v>
      </c>
    </row>
    <row r="13" spans="2:4" s="189" customFormat="1" ht="12.75">
      <c r="B13" s="193" t="s">
        <v>85</v>
      </c>
      <c r="C13" s="185" t="s">
        <v>86</v>
      </c>
      <c r="D13" s="197">
        <f>D14+D15+D16</f>
        <v>135000</v>
      </c>
    </row>
    <row r="14" spans="2:4" s="189" customFormat="1" ht="12.75">
      <c r="B14" s="198" t="s">
        <v>87</v>
      </c>
      <c r="C14" s="196" t="s">
        <v>88</v>
      </c>
      <c r="D14" s="200">
        <v>30000</v>
      </c>
    </row>
    <row r="15" spans="2:4" s="189" customFormat="1" ht="12.75">
      <c r="B15" s="198" t="s">
        <v>89</v>
      </c>
      <c r="C15" s="196" t="s">
        <v>90</v>
      </c>
      <c r="D15" s="200">
        <v>25000</v>
      </c>
    </row>
    <row r="16" spans="2:4" s="189" customFormat="1" ht="12.75">
      <c r="B16" s="198" t="s">
        <v>91</v>
      </c>
      <c r="C16" s="196" t="s">
        <v>92</v>
      </c>
      <c r="D16" s="200">
        <v>80000</v>
      </c>
    </row>
    <row r="17" spans="2:4" s="189" customFormat="1" ht="12.75">
      <c r="B17" s="193" t="s">
        <v>93</v>
      </c>
      <c r="C17" s="185" t="s">
        <v>94</v>
      </c>
      <c r="D17" s="201">
        <v>0</v>
      </c>
    </row>
    <row r="18" spans="2:4" s="189" customFormat="1" ht="12.75">
      <c r="B18" s="193" t="s">
        <v>95</v>
      </c>
      <c r="C18" s="185"/>
      <c r="D18" s="197">
        <v>271562</v>
      </c>
    </row>
    <row r="19" spans="2:4" s="189" customFormat="1" ht="12.75">
      <c r="B19" s="193" t="s">
        <v>96</v>
      </c>
      <c r="C19" s="185" t="s">
        <v>97</v>
      </c>
      <c r="D19" s="202">
        <v>75648</v>
      </c>
    </row>
    <row r="20" spans="2:4" s="189" customFormat="1" ht="12.75">
      <c r="B20" s="198" t="s">
        <v>98</v>
      </c>
      <c r="C20" s="196" t="s">
        <v>99</v>
      </c>
      <c r="D20" s="200">
        <v>20000</v>
      </c>
    </row>
    <row r="21" spans="2:4" s="189" customFormat="1" ht="12.75">
      <c r="B21" s="198" t="s">
        <v>100</v>
      </c>
      <c r="C21" s="196" t="s">
        <v>101</v>
      </c>
      <c r="D21" s="200">
        <v>19000</v>
      </c>
    </row>
    <row r="22" spans="2:4" s="189" customFormat="1" ht="12.75">
      <c r="B22" s="198" t="s">
        <v>102</v>
      </c>
      <c r="C22" s="196" t="s">
        <v>103</v>
      </c>
      <c r="D22" s="200">
        <v>35618</v>
      </c>
    </row>
    <row r="23" spans="2:4" s="189" customFormat="1" ht="12.75">
      <c r="B23" s="198" t="s">
        <v>104</v>
      </c>
      <c r="C23" s="196" t="s">
        <v>105</v>
      </c>
      <c r="D23" s="200">
        <v>1000</v>
      </c>
    </row>
    <row r="24" spans="2:4" s="189" customFormat="1" ht="12.75" customHeight="1">
      <c r="B24" s="198" t="s">
        <v>106</v>
      </c>
      <c r="C24" s="196" t="s">
        <v>107</v>
      </c>
      <c r="D24" s="200">
        <v>30</v>
      </c>
    </row>
    <row r="25" spans="2:4" s="189" customFormat="1" ht="12.75" hidden="1">
      <c r="B25" s="198" t="s">
        <v>108</v>
      </c>
      <c r="C25" s="196" t="s">
        <v>109</v>
      </c>
      <c r="D25" s="200">
        <v>0</v>
      </c>
    </row>
    <row r="26" spans="2:4" s="189" customFormat="1" ht="12.75">
      <c r="B26" s="193" t="s">
        <v>110</v>
      </c>
      <c r="C26" s="185" t="s">
        <v>111</v>
      </c>
      <c r="D26" s="197">
        <v>179514</v>
      </c>
    </row>
    <row r="27" spans="2:4" s="189" customFormat="1" ht="12" customHeight="1">
      <c r="B27" s="198" t="s">
        <v>112</v>
      </c>
      <c r="C27" s="196" t="s">
        <v>113</v>
      </c>
      <c r="D27" s="200">
        <v>12000</v>
      </c>
    </row>
    <row r="28" spans="2:4" s="189" customFormat="1" ht="0.75" customHeight="1" hidden="1">
      <c r="B28" s="198" t="s">
        <v>114</v>
      </c>
      <c r="C28" s="196" t="s">
        <v>115</v>
      </c>
      <c r="D28" s="200">
        <v>0</v>
      </c>
    </row>
    <row r="29" spans="2:4" s="189" customFormat="1" ht="12.75">
      <c r="B29" s="198" t="s">
        <v>116</v>
      </c>
      <c r="C29" s="196" t="s">
        <v>117</v>
      </c>
      <c r="D29" s="200">
        <v>72000</v>
      </c>
    </row>
    <row r="30" spans="2:4" s="189" customFormat="1" ht="12.75">
      <c r="B30" s="198" t="s">
        <v>118</v>
      </c>
      <c r="C30" s="196" t="s">
        <v>119</v>
      </c>
      <c r="D30" s="200">
        <v>2300</v>
      </c>
    </row>
    <row r="31" spans="2:4" s="189" customFormat="1" ht="12" customHeight="1">
      <c r="B31" s="198" t="s">
        <v>120</v>
      </c>
      <c r="C31" s="196" t="s">
        <v>121</v>
      </c>
      <c r="D31" s="200">
        <v>57114</v>
      </c>
    </row>
    <row r="32" spans="2:4" s="189" customFormat="1" ht="12.75" hidden="1">
      <c r="B32" s="198" t="s">
        <v>122</v>
      </c>
      <c r="C32" s="196" t="s">
        <v>123</v>
      </c>
      <c r="D32" s="200">
        <v>0</v>
      </c>
    </row>
    <row r="33" spans="2:4" s="189" customFormat="1" ht="12.75">
      <c r="B33" s="198" t="s">
        <v>124</v>
      </c>
      <c r="C33" s="196" t="s">
        <v>125</v>
      </c>
      <c r="D33" s="200">
        <v>6000</v>
      </c>
    </row>
    <row r="34" spans="2:4" s="189" customFormat="1" ht="14.25" customHeight="1">
      <c r="B34" s="198" t="s">
        <v>126</v>
      </c>
      <c r="C34" s="196" t="s">
        <v>127</v>
      </c>
      <c r="D34" s="200">
        <v>30000</v>
      </c>
    </row>
    <row r="35" spans="2:4" s="189" customFormat="1" ht="1.5" customHeight="1" hidden="1">
      <c r="B35" s="198" t="s">
        <v>128</v>
      </c>
      <c r="C35" s="196" t="s">
        <v>129</v>
      </c>
      <c r="D35" s="200">
        <v>0</v>
      </c>
    </row>
    <row r="36" spans="2:4" s="189" customFormat="1" ht="12.75">
      <c r="B36" s="198" t="s">
        <v>164</v>
      </c>
      <c r="C36" s="196" t="s">
        <v>130</v>
      </c>
      <c r="D36" s="200">
        <v>100</v>
      </c>
    </row>
    <row r="37" spans="2:4" s="189" customFormat="1" ht="12.75">
      <c r="B37" s="193" t="s">
        <v>131</v>
      </c>
      <c r="C37" s="185" t="s">
        <v>132</v>
      </c>
      <c r="D37" s="201">
        <v>8000</v>
      </c>
    </row>
    <row r="38" spans="2:4" s="189" customFormat="1" ht="12.75">
      <c r="B38" s="193" t="s">
        <v>133</v>
      </c>
      <c r="C38" s="185" t="s">
        <v>134</v>
      </c>
      <c r="D38" s="201">
        <v>6000</v>
      </c>
    </row>
    <row r="39" spans="2:4" s="189" customFormat="1" ht="12.75" customHeight="1">
      <c r="B39" s="190" t="s">
        <v>230</v>
      </c>
      <c r="C39" s="203">
        <v>-41</v>
      </c>
      <c r="D39" s="204">
        <v>8400</v>
      </c>
    </row>
    <row r="40" spans="2:4" s="189" customFormat="1" ht="12.75">
      <c r="B40" s="205" t="s">
        <v>135</v>
      </c>
      <c r="C40" s="206"/>
      <c r="D40" s="195">
        <v>2130217</v>
      </c>
    </row>
    <row r="41" spans="2:4" s="189" customFormat="1" ht="12.75">
      <c r="B41" s="198" t="s">
        <v>136</v>
      </c>
      <c r="C41" s="196" t="s">
        <v>137</v>
      </c>
      <c r="D41" s="200">
        <v>1549217</v>
      </c>
    </row>
    <row r="42" spans="2:4" s="189" customFormat="1" ht="12.75">
      <c r="B42" s="198" t="s">
        <v>138</v>
      </c>
      <c r="C42" s="196" t="s">
        <v>139</v>
      </c>
      <c r="D42" s="199">
        <v>399800</v>
      </c>
    </row>
    <row r="43" spans="2:4" s="189" customFormat="1" ht="12.75">
      <c r="B43" s="198" t="s">
        <v>140</v>
      </c>
      <c r="C43" s="196" t="s">
        <v>141</v>
      </c>
      <c r="D43" s="199">
        <v>181200</v>
      </c>
    </row>
    <row r="44" spans="2:4" s="189" customFormat="1" ht="15" customHeight="1">
      <c r="B44" s="207" t="s">
        <v>231</v>
      </c>
      <c r="C44" s="208">
        <v>6101</v>
      </c>
      <c r="D44" s="204">
        <v>37445</v>
      </c>
    </row>
    <row r="45" spans="2:4" s="189" customFormat="1" ht="12.75">
      <c r="B45" s="205" t="s">
        <v>166</v>
      </c>
      <c r="C45" s="194"/>
      <c r="D45" s="209">
        <f>D48</f>
        <v>231546</v>
      </c>
    </row>
    <row r="46" spans="2:4" s="189" customFormat="1" ht="0.75" customHeight="1" hidden="1">
      <c r="B46" s="193" t="s">
        <v>142</v>
      </c>
      <c r="C46" s="185" t="s">
        <v>143</v>
      </c>
      <c r="D46" s="210">
        <v>0</v>
      </c>
    </row>
    <row r="47" spans="2:4" s="189" customFormat="1" ht="12.75" hidden="1">
      <c r="B47" s="193" t="s">
        <v>144</v>
      </c>
      <c r="C47" s="185" t="s">
        <v>145</v>
      </c>
      <c r="D47" s="210">
        <v>0</v>
      </c>
    </row>
    <row r="48" spans="2:4" s="189" customFormat="1" ht="12.75">
      <c r="B48" s="210" t="s">
        <v>165</v>
      </c>
      <c r="C48" s="196"/>
      <c r="D48" s="211">
        <v>231546</v>
      </c>
    </row>
    <row r="49" spans="2:4" s="189" customFormat="1" ht="14.25" customHeight="1">
      <c r="B49" s="207"/>
      <c r="C49" s="208"/>
      <c r="D49" s="192"/>
    </row>
    <row r="50" spans="2:4" s="189" customFormat="1" ht="12.75">
      <c r="B50" s="212" t="s">
        <v>167</v>
      </c>
      <c r="C50" s="213"/>
      <c r="D50" s="214">
        <v>2808970</v>
      </c>
    </row>
    <row r="51" spans="2:4" s="189" customFormat="1" ht="14.25" customHeight="1">
      <c r="B51" s="190"/>
      <c r="C51" s="208"/>
      <c r="D51" s="192"/>
    </row>
    <row r="52" spans="2:4" s="189" customFormat="1" ht="14.25" customHeight="1">
      <c r="B52" s="215"/>
      <c r="C52" s="216"/>
      <c r="D52" s="217"/>
    </row>
    <row r="53" s="189" customFormat="1" ht="12.75">
      <c r="B53" s="218"/>
    </row>
    <row r="54" s="189" customFormat="1" ht="12.75">
      <c r="A54" s="218" t="s">
        <v>264</v>
      </c>
    </row>
    <row r="55" spans="1:4" s="189" customFormat="1" ht="12.75">
      <c r="A55" s="218" t="s">
        <v>160</v>
      </c>
      <c r="B55" s="219"/>
      <c r="C55" s="220"/>
      <c r="D55" s="220"/>
    </row>
  </sheetData>
  <sheetProtection password="B55E" sheet="1" objects="1" scenarios="1" selectLockedCells="1" selectUnlockedCells="1"/>
  <mergeCells count="3">
    <mergeCell ref="B2:D2"/>
    <mergeCell ref="B3:D3"/>
    <mergeCell ref="B4:D4"/>
  </mergeCells>
  <printOptions/>
  <pageMargins left="0.54" right="0.75" top="0.59" bottom="0.21" header="0.3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pane ySplit="10" topLeftCell="BM11" activePane="bottomLeft" state="frozen"/>
      <selection pane="topLeft" activeCell="F3" sqref="F3"/>
      <selection pane="bottomLeft" activeCell="F3" sqref="F3"/>
    </sheetView>
  </sheetViews>
  <sheetFormatPr defaultColWidth="9.140625" defaultRowHeight="12.75"/>
  <cols>
    <col min="1" max="1" width="4.7109375" style="0" customWidth="1"/>
    <col min="2" max="2" width="65.7109375" style="0" customWidth="1"/>
    <col min="3" max="3" width="11.8515625" style="0" bestFit="1" customWidth="1"/>
    <col min="4" max="4" width="14.8515625" style="0" customWidth="1"/>
  </cols>
  <sheetData>
    <row r="1" spans="1:4" ht="12.75" customHeight="1">
      <c r="A1" s="3"/>
      <c r="B1" s="3"/>
      <c r="C1" s="160" t="s">
        <v>70</v>
      </c>
      <c r="D1" s="161"/>
    </row>
    <row r="3" spans="2:4" ht="23.25">
      <c r="B3" s="162" t="s">
        <v>159</v>
      </c>
      <c r="C3" s="163"/>
      <c r="D3" s="163"/>
    </row>
    <row r="4" spans="1:4" ht="23.25">
      <c r="A4" s="5"/>
      <c r="B4" s="162" t="s">
        <v>193</v>
      </c>
      <c r="C4" s="163"/>
      <c r="D4" s="163"/>
    </row>
    <row r="5" spans="1:4" ht="23.25">
      <c r="A5" s="5"/>
      <c r="B5" s="162" t="s">
        <v>250</v>
      </c>
      <c r="C5" s="163"/>
      <c r="D5" s="163"/>
    </row>
    <row r="7" spans="2:4" ht="15.75">
      <c r="B7" s="6"/>
      <c r="C7" s="7"/>
      <c r="D7" s="158" t="s">
        <v>71</v>
      </c>
    </row>
    <row r="8" spans="2:4" ht="12.75">
      <c r="B8" s="8" t="s">
        <v>72</v>
      </c>
      <c r="C8" s="9"/>
      <c r="D8" s="159"/>
    </row>
    <row r="9" spans="2:4" ht="21">
      <c r="B9" s="10" t="s">
        <v>162</v>
      </c>
      <c r="C9" s="25" t="s">
        <v>53</v>
      </c>
      <c r="D9" s="23" t="s">
        <v>268</v>
      </c>
    </row>
    <row r="10" spans="2:4" ht="13.5" thickBot="1">
      <c r="B10" s="16">
        <v>1</v>
      </c>
      <c r="C10" s="24">
        <v>2</v>
      </c>
      <c r="D10" s="15">
        <v>3</v>
      </c>
    </row>
    <row r="11" spans="2:4" s="90" customFormat="1" ht="13.5" thickBot="1">
      <c r="B11" s="91" t="s">
        <v>64</v>
      </c>
      <c r="C11" s="92" t="s">
        <v>53</v>
      </c>
      <c r="D11" s="94">
        <f>D12+D13</f>
        <v>721319</v>
      </c>
    </row>
    <row r="12" spans="1:4" s="19" customFormat="1" ht="12.75">
      <c r="A12" s="4"/>
      <c r="B12" s="66" t="s">
        <v>54</v>
      </c>
      <c r="C12" s="67"/>
      <c r="D12" s="68">
        <v>674319</v>
      </c>
    </row>
    <row r="13" spans="1:4" s="18" customFormat="1" ht="13.5" thickBot="1">
      <c r="A13" s="19"/>
      <c r="B13" s="69" t="s">
        <v>155</v>
      </c>
      <c r="C13" s="70"/>
      <c r="D13" s="71">
        <v>47000</v>
      </c>
    </row>
    <row r="14" spans="2:4" s="90" customFormat="1" ht="13.5" thickBot="1">
      <c r="B14" s="96" t="s">
        <v>65</v>
      </c>
      <c r="C14" s="92" t="s">
        <v>53</v>
      </c>
      <c r="D14" s="94">
        <f>D15+D16+D17</f>
        <v>142334</v>
      </c>
    </row>
    <row r="15" spans="2:4" s="18" customFormat="1" ht="12.75">
      <c r="B15" s="66" t="s">
        <v>229</v>
      </c>
      <c r="C15" s="67"/>
      <c r="D15" s="68">
        <v>65012</v>
      </c>
    </row>
    <row r="16" spans="2:4" s="18" customFormat="1" ht="12.75">
      <c r="B16" s="69" t="s">
        <v>156</v>
      </c>
      <c r="C16" s="72"/>
      <c r="D16" s="71">
        <v>23636</v>
      </c>
    </row>
    <row r="17" spans="2:4" s="18" customFormat="1" ht="13.5" thickBot="1">
      <c r="B17" s="69" t="s">
        <v>66</v>
      </c>
      <c r="C17" s="70"/>
      <c r="D17" s="71">
        <v>53686</v>
      </c>
    </row>
    <row r="18" spans="2:4" s="90" customFormat="1" ht="13.5" thickBot="1">
      <c r="B18" s="91" t="s">
        <v>67</v>
      </c>
      <c r="C18" s="92" t="s">
        <v>53</v>
      </c>
      <c r="D18" s="94">
        <f>D19+D20+D21</f>
        <v>1149781</v>
      </c>
    </row>
    <row r="19" spans="2:4" s="18" customFormat="1" ht="12.75">
      <c r="B19" s="73" t="s">
        <v>68</v>
      </c>
      <c r="C19" s="74"/>
      <c r="D19" s="75">
        <v>367883</v>
      </c>
    </row>
    <row r="20" spans="2:4" s="18" customFormat="1" ht="12.75">
      <c r="B20" s="76" t="s">
        <v>199</v>
      </c>
      <c r="C20" s="77"/>
      <c r="D20" s="75">
        <v>761222</v>
      </c>
    </row>
    <row r="21" spans="2:4" s="18" customFormat="1" ht="13.5" thickBot="1">
      <c r="B21" s="76" t="s">
        <v>148</v>
      </c>
      <c r="C21" s="78"/>
      <c r="D21" s="75">
        <v>20676</v>
      </c>
    </row>
    <row r="22" spans="2:4" s="90" customFormat="1" ht="13.5" thickBot="1">
      <c r="B22" s="91" t="s">
        <v>55</v>
      </c>
      <c r="C22" s="92" t="s">
        <v>53</v>
      </c>
      <c r="D22" s="94">
        <f>D23+D24</f>
        <v>52703</v>
      </c>
    </row>
    <row r="23" spans="2:4" s="18" customFormat="1" ht="12.75">
      <c r="B23" s="73" t="s">
        <v>149</v>
      </c>
      <c r="C23" s="67"/>
      <c r="D23" s="75">
        <v>16735</v>
      </c>
    </row>
    <row r="24" spans="2:4" s="18" customFormat="1" ht="13.5" thickBot="1">
      <c r="B24" s="76" t="s">
        <v>147</v>
      </c>
      <c r="C24" s="78"/>
      <c r="D24" s="75">
        <v>35968</v>
      </c>
    </row>
    <row r="25" spans="2:4" s="90" customFormat="1" ht="13.5" thickBot="1">
      <c r="B25" s="91" t="s">
        <v>56</v>
      </c>
      <c r="C25" s="88" t="s">
        <v>53</v>
      </c>
      <c r="D25" s="94">
        <f>D26+D27+D28+D29</f>
        <v>177453</v>
      </c>
    </row>
    <row r="26" spans="2:4" s="18" customFormat="1" ht="12.75">
      <c r="B26" s="73" t="s">
        <v>150</v>
      </c>
      <c r="C26" s="79"/>
      <c r="D26" s="75">
        <v>141609</v>
      </c>
    </row>
    <row r="27" spans="2:4" s="18" customFormat="1" ht="12.75">
      <c r="B27" s="76" t="s">
        <v>151</v>
      </c>
      <c r="C27" s="77"/>
      <c r="D27" s="75">
        <v>11585</v>
      </c>
    </row>
    <row r="28" spans="2:4" s="18" customFormat="1" ht="12.75">
      <c r="B28" s="76" t="s">
        <v>152</v>
      </c>
      <c r="C28" s="77"/>
      <c r="D28" s="75">
        <v>21256</v>
      </c>
    </row>
    <row r="29" spans="2:4" s="18" customFormat="1" ht="13.5" thickBot="1">
      <c r="B29" s="76" t="s">
        <v>161</v>
      </c>
      <c r="C29" s="78"/>
      <c r="D29" s="80">
        <v>3003</v>
      </c>
    </row>
    <row r="30" spans="2:4" s="90" customFormat="1" ht="13.5" thickBot="1">
      <c r="B30" s="91" t="s">
        <v>57</v>
      </c>
      <c r="C30" s="92" t="s">
        <v>53</v>
      </c>
      <c r="D30" s="94">
        <f>D31+D32+D33+D34</f>
        <v>160562</v>
      </c>
    </row>
    <row r="31" spans="2:4" s="18" customFormat="1" ht="12.75">
      <c r="B31" s="73" t="s">
        <v>153</v>
      </c>
      <c r="C31" s="67"/>
      <c r="D31" s="75">
        <v>2600</v>
      </c>
    </row>
    <row r="32" spans="2:4" s="18" customFormat="1" ht="12.75">
      <c r="B32" s="76" t="s">
        <v>58</v>
      </c>
      <c r="C32" s="77"/>
      <c r="D32" s="75">
        <v>40000</v>
      </c>
    </row>
    <row r="33" spans="2:4" s="18" customFormat="1" ht="12.75">
      <c r="B33" s="76" t="s">
        <v>59</v>
      </c>
      <c r="C33" s="77"/>
      <c r="D33" s="75">
        <v>4400</v>
      </c>
    </row>
    <row r="34" spans="2:4" s="18" customFormat="1" ht="13.5" thickBot="1">
      <c r="B34" s="76" t="s">
        <v>154</v>
      </c>
      <c r="C34" s="78"/>
      <c r="D34" s="75">
        <v>113562</v>
      </c>
    </row>
    <row r="35" spans="2:4" s="90" customFormat="1" ht="13.5" thickBot="1">
      <c r="B35" s="91" t="s">
        <v>60</v>
      </c>
      <c r="C35" s="92" t="s">
        <v>53</v>
      </c>
      <c r="D35" s="95">
        <f>D36+D37+D38</f>
        <v>116314</v>
      </c>
    </row>
    <row r="36" spans="2:4" s="18" customFormat="1" ht="12.75">
      <c r="B36" s="73" t="s">
        <v>61</v>
      </c>
      <c r="C36" s="74"/>
      <c r="D36" s="81">
        <v>15034</v>
      </c>
    </row>
    <row r="37" spans="2:4" s="18" customFormat="1" ht="12.75">
      <c r="B37" s="76" t="s">
        <v>62</v>
      </c>
      <c r="C37" s="77"/>
      <c r="D37" s="75">
        <v>83280</v>
      </c>
    </row>
    <row r="38" spans="2:4" s="18" customFormat="1" ht="13.5" thickBot="1">
      <c r="B38" s="76" t="s">
        <v>63</v>
      </c>
      <c r="C38" s="78"/>
      <c r="D38" s="82">
        <v>18000</v>
      </c>
    </row>
    <row r="39" spans="2:4" s="90" customFormat="1" ht="13.5" thickBot="1">
      <c r="B39" s="91" t="s">
        <v>42</v>
      </c>
      <c r="C39" s="92" t="s">
        <v>53</v>
      </c>
      <c r="D39" s="94">
        <f>D40+D41+D42+D43+D44</f>
        <v>273504</v>
      </c>
    </row>
    <row r="40" spans="2:4" s="18" customFormat="1" ht="12.75">
      <c r="B40" s="73" t="s">
        <v>43</v>
      </c>
      <c r="C40" s="74"/>
      <c r="D40" s="75">
        <v>128146</v>
      </c>
    </row>
    <row r="41" spans="2:4" s="18" customFormat="1" ht="12.75">
      <c r="B41" s="76" t="s">
        <v>157</v>
      </c>
      <c r="C41" s="72"/>
      <c r="D41" s="75">
        <v>39043</v>
      </c>
    </row>
    <row r="42" spans="2:4" s="18" customFormat="1" ht="12.75">
      <c r="B42" s="76" t="s">
        <v>44</v>
      </c>
      <c r="C42" s="72"/>
      <c r="D42" s="75">
        <v>15515</v>
      </c>
    </row>
    <row r="43" spans="2:4" s="18" customFormat="1" ht="12.75">
      <c r="B43" s="76" t="s">
        <v>77</v>
      </c>
      <c r="C43" s="72"/>
      <c r="D43" s="75">
        <v>800</v>
      </c>
    </row>
    <row r="44" spans="2:4" s="18" customFormat="1" ht="13.5" thickBot="1">
      <c r="B44" s="83" t="s">
        <v>158</v>
      </c>
      <c r="C44" s="70"/>
      <c r="D44" s="84">
        <v>90000</v>
      </c>
    </row>
    <row r="45" spans="2:4" s="90" customFormat="1" ht="13.5" thickBot="1">
      <c r="B45" s="91" t="s">
        <v>46</v>
      </c>
      <c r="C45" s="92" t="s">
        <v>53</v>
      </c>
      <c r="D45" s="93">
        <v>15000</v>
      </c>
    </row>
    <row r="46" spans="2:4" s="18" customFormat="1" ht="13.5" thickBot="1">
      <c r="B46" s="73" t="s">
        <v>45</v>
      </c>
      <c r="C46" s="85"/>
      <c r="D46" s="86">
        <v>15261</v>
      </c>
    </row>
    <row r="47" spans="2:4" s="90" customFormat="1" ht="16.5" thickBot="1">
      <c r="B47" s="87" t="s">
        <v>73</v>
      </c>
      <c r="C47" s="88" t="s">
        <v>53</v>
      </c>
      <c r="D47" s="89">
        <f>D11+D14+D18+D22+D25+D30+D35+D39+D45</f>
        <v>2808970</v>
      </c>
    </row>
    <row r="48" spans="2:4" ht="15.75">
      <c r="B48" s="20"/>
      <c r="C48" s="22"/>
      <c r="D48" s="21"/>
    </row>
    <row r="49" spans="2:4" ht="15.75">
      <c r="B49" s="20"/>
      <c r="C49" s="22"/>
      <c r="D49" s="21"/>
    </row>
    <row r="50" spans="1:2" ht="13.5">
      <c r="A50" s="1" t="s">
        <v>195</v>
      </c>
      <c r="B50" s="1" t="s">
        <v>267</v>
      </c>
    </row>
    <row r="51" spans="1:2" ht="13.5">
      <c r="A51" s="1" t="s">
        <v>196</v>
      </c>
      <c r="B51" s="1" t="s">
        <v>197</v>
      </c>
    </row>
    <row r="52" spans="2:4" s="51" customFormat="1" ht="12.75">
      <c r="B52" s="50"/>
      <c r="C52" s="22"/>
      <c r="D52" s="21"/>
    </row>
  </sheetData>
  <sheetProtection password="B55E" sheet="1" objects="1" scenarios="1" selectLockedCells="1" selectUnlockedCells="1"/>
  <mergeCells count="5">
    <mergeCell ref="D7:D8"/>
    <mergeCell ref="C1:D1"/>
    <mergeCell ref="B3:D3"/>
    <mergeCell ref="B4:D4"/>
    <mergeCell ref="B5:D5"/>
  </mergeCells>
  <printOptions/>
  <pageMargins left="0.39" right="0.21" top="0.48" bottom="0.81" header="0" footer="0.21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U57"/>
  <sheetViews>
    <sheetView workbookViewId="0" topLeftCell="A1">
      <selection activeCell="E4" sqref="E4"/>
    </sheetView>
  </sheetViews>
  <sheetFormatPr defaultColWidth="9.140625" defaultRowHeight="12.75"/>
  <cols>
    <col min="1" max="1" width="9.7109375" style="18" customWidth="1"/>
    <col min="2" max="2" width="65.28125" style="18" customWidth="1"/>
    <col min="3" max="3" width="12.140625" style="18" bestFit="1" customWidth="1"/>
    <col min="4" max="16384" width="9.140625" style="18" customWidth="1"/>
  </cols>
  <sheetData>
    <row r="2" spans="1:3" s="19" customFormat="1" ht="12.75" customHeight="1">
      <c r="A2" s="4"/>
      <c r="B2" s="221" t="s">
        <v>198</v>
      </c>
      <c r="C2" s="221"/>
    </row>
    <row r="3" s="19" customFormat="1" ht="12.75">
      <c r="C3" s="52"/>
    </row>
    <row r="4" spans="2:3" s="19" customFormat="1" ht="23.25">
      <c r="B4" s="162" t="s">
        <v>159</v>
      </c>
      <c r="C4" s="163"/>
    </row>
    <row r="5" spans="1:3" s="19" customFormat="1" ht="23.25">
      <c r="A5" s="5"/>
      <c r="B5" s="162" t="s">
        <v>194</v>
      </c>
      <c r="C5" s="163"/>
    </row>
    <row r="6" spans="1:3" s="19" customFormat="1" ht="23.25">
      <c r="A6" s="5"/>
      <c r="B6" s="162" t="s">
        <v>250</v>
      </c>
      <c r="C6" s="163"/>
    </row>
    <row r="7" spans="1:3" ht="13.5" thickBot="1">
      <c r="A7" s="19"/>
      <c r="B7" s="19"/>
      <c r="C7" s="19"/>
    </row>
    <row r="8" spans="1:203" s="57" customFormat="1" ht="12.75">
      <c r="A8" s="44" t="s">
        <v>168</v>
      </c>
      <c r="B8" s="48" t="s">
        <v>72</v>
      </c>
      <c r="C8" s="53" t="s">
        <v>169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</row>
    <row r="9" spans="1:203" s="57" customFormat="1" ht="13.5" thickBot="1">
      <c r="A9" s="45" t="s">
        <v>170</v>
      </c>
      <c r="B9" s="49" t="s">
        <v>163</v>
      </c>
      <c r="C9" s="54">
        <v>2014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</row>
    <row r="10" spans="1:203" s="57" customFormat="1" ht="13.5" thickBot="1">
      <c r="A10" s="27"/>
      <c r="B10" s="56">
        <v>1</v>
      </c>
      <c r="C10" s="28">
        <v>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</row>
    <row r="11" spans="1:203" s="17" customFormat="1" ht="13.5" thickBot="1">
      <c r="A11" s="170" t="s">
        <v>171</v>
      </c>
      <c r="B11" s="169"/>
      <c r="C11" s="29">
        <f>C12+C13</f>
        <v>1146502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</row>
    <row r="12" spans="1:203" s="57" customFormat="1" ht="12.75">
      <c r="A12" s="58">
        <v>101</v>
      </c>
      <c r="B12" s="31" t="s">
        <v>201</v>
      </c>
      <c r="C12" s="32">
        <v>1122742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</row>
    <row r="13" spans="1:203" s="57" customFormat="1" ht="13.5" thickBot="1">
      <c r="A13" s="58">
        <v>102</v>
      </c>
      <c r="B13" s="31" t="s">
        <v>202</v>
      </c>
      <c r="C13" s="32">
        <v>23760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</row>
    <row r="14" spans="1:203" s="17" customFormat="1" ht="13.5" thickBot="1">
      <c r="A14" s="171" t="s">
        <v>172</v>
      </c>
      <c r="B14" s="172"/>
      <c r="C14" s="34">
        <f>C15+C16+C17+C18+C19</f>
        <v>263936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</row>
    <row r="15" spans="1:203" s="57" customFormat="1" ht="12.75">
      <c r="A15" s="58">
        <v>201</v>
      </c>
      <c r="B15" s="31" t="s">
        <v>203</v>
      </c>
      <c r="C15" s="32">
        <v>76239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</row>
    <row r="16" spans="1:203" s="57" customFormat="1" ht="12.75">
      <c r="A16" s="58">
        <v>202</v>
      </c>
      <c r="B16" s="35" t="s">
        <v>204</v>
      </c>
      <c r="C16" s="32">
        <v>36800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</row>
    <row r="17" spans="1:203" s="57" customFormat="1" ht="25.5">
      <c r="A17" s="58">
        <v>205</v>
      </c>
      <c r="B17" s="35" t="s">
        <v>205</v>
      </c>
      <c r="C17" s="32">
        <v>46223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</row>
    <row r="18" spans="1:203" s="57" customFormat="1" ht="12.75">
      <c r="A18" s="58">
        <v>208</v>
      </c>
      <c r="B18" s="31" t="s">
        <v>206</v>
      </c>
      <c r="C18" s="32">
        <v>23566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</row>
    <row r="19" spans="1:203" s="57" customFormat="1" ht="13.5" thickBot="1">
      <c r="A19" s="58">
        <v>209</v>
      </c>
      <c r="B19" s="35" t="s">
        <v>207</v>
      </c>
      <c r="C19" s="32">
        <v>81108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</row>
    <row r="20" spans="1:203" s="17" customFormat="1" ht="13.5" thickBot="1">
      <c r="A20" s="171" t="s">
        <v>173</v>
      </c>
      <c r="B20" s="152"/>
      <c r="C20" s="34">
        <f>C21+C22+C23+C24</f>
        <v>290656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</row>
    <row r="21" spans="1:203" s="57" customFormat="1" ht="25.5">
      <c r="A21" s="59">
        <v>551</v>
      </c>
      <c r="B21" s="36" t="s">
        <v>208</v>
      </c>
      <c r="C21" s="32">
        <v>162256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</row>
    <row r="22" spans="1:203" s="57" customFormat="1" ht="12.75">
      <c r="A22" s="59">
        <v>552</v>
      </c>
      <c r="B22" s="36" t="s">
        <v>209</v>
      </c>
      <c r="C22" s="32">
        <v>21782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</row>
    <row r="23" spans="1:203" s="57" customFormat="1" ht="12.75">
      <c r="A23" s="59">
        <v>560</v>
      </c>
      <c r="B23" s="36" t="s">
        <v>210</v>
      </c>
      <c r="C23" s="32">
        <v>70337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</row>
    <row r="24" spans="1:203" s="57" customFormat="1" ht="13.5" thickBot="1">
      <c r="A24" s="59">
        <v>580</v>
      </c>
      <c r="B24" s="36" t="s">
        <v>211</v>
      </c>
      <c r="C24" s="32">
        <v>36281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</row>
    <row r="25" spans="1:203" s="17" customFormat="1" ht="13.5" thickBot="1">
      <c r="A25" s="171" t="s">
        <v>174</v>
      </c>
      <c r="B25" s="172"/>
      <c r="C25" s="34">
        <f>C26+C27+C28+C29+C30+C31+C32+C33+C34+C35+C36</f>
        <v>714838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</row>
    <row r="26" spans="1:203" s="57" customFormat="1" ht="12.75">
      <c r="A26" s="60">
        <v>1011</v>
      </c>
      <c r="B26" s="46" t="s">
        <v>175</v>
      </c>
      <c r="C26" s="33">
        <v>147440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</row>
    <row r="27" spans="1:203" s="57" customFormat="1" ht="12.75">
      <c r="A27" s="58">
        <v>1012</v>
      </c>
      <c r="B27" s="35" t="s">
        <v>176</v>
      </c>
      <c r="C27" s="33">
        <v>1573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</row>
    <row r="28" spans="1:203" s="57" customFormat="1" ht="12.75">
      <c r="A28" s="58">
        <v>1013</v>
      </c>
      <c r="B28" s="35" t="s">
        <v>177</v>
      </c>
      <c r="C28" s="33">
        <v>22400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</row>
    <row r="29" spans="1:203" s="57" customFormat="1" ht="12.75">
      <c r="A29" s="58">
        <v>1015</v>
      </c>
      <c r="B29" s="35" t="s">
        <v>178</v>
      </c>
      <c r="C29" s="33">
        <v>69228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</row>
    <row r="30" spans="1:203" s="57" customFormat="1" ht="12.75">
      <c r="A30" s="58">
        <v>1016</v>
      </c>
      <c r="B30" s="35" t="s">
        <v>179</v>
      </c>
      <c r="C30" s="33">
        <v>272632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</row>
    <row r="31" spans="1:203" s="57" customFormat="1" ht="12.75">
      <c r="A31" s="61">
        <v>1020</v>
      </c>
      <c r="B31" s="31" t="s">
        <v>212</v>
      </c>
      <c r="C31" s="33">
        <v>140124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</row>
    <row r="32" spans="1:203" s="57" customFormat="1" ht="12.75">
      <c r="A32" s="61">
        <v>1030</v>
      </c>
      <c r="B32" s="35" t="s">
        <v>180</v>
      </c>
      <c r="C32" s="33">
        <v>32587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</row>
    <row r="33" spans="1:203" s="57" customFormat="1" ht="12.75">
      <c r="A33" s="58">
        <v>1051</v>
      </c>
      <c r="B33" s="35" t="s">
        <v>213</v>
      </c>
      <c r="C33" s="33">
        <v>10450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</row>
    <row r="34" spans="1:203" s="57" customFormat="1" ht="12.75">
      <c r="A34" s="58">
        <v>1062</v>
      </c>
      <c r="B34" s="31" t="s">
        <v>214</v>
      </c>
      <c r="C34" s="33">
        <v>4918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</row>
    <row r="35" spans="1:203" s="57" customFormat="1" ht="12.75">
      <c r="A35" s="58">
        <v>1092</v>
      </c>
      <c r="B35" s="35" t="s">
        <v>181</v>
      </c>
      <c r="C35" s="33">
        <v>2200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</row>
    <row r="36" spans="1:203" s="57" customFormat="1" ht="13.5" thickBot="1">
      <c r="A36" s="62">
        <v>1098</v>
      </c>
      <c r="B36" s="47" t="s">
        <v>182</v>
      </c>
      <c r="C36" s="33">
        <v>11286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</row>
    <row r="37" spans="1:203" s="17" customFormat="1" ht="13.5" thickBot="1">
      <c r="A37" s="166" t="s">
        <v>183</v>
      </c>
      <c r="B37" s="167"/>
      <c r="C37" s="34">
        <f>C38</f>
        <v>15000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</row>
    <row r="38" spans="1:203" s="57" customFormat="1" ht="13.5" thickBot="1">
      <c r="A38" s="58">
        <v>2224</v>
      </c>
      <c r="B38" s="31" t="s">
        <v>215</v>
      </c>
      <c r="C38" s="32">
        <v>15000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</row>
    <row r="39" spans="1:203" s="17" customFormat="1" ht="13.5" thickBot="1">
      <c r="A39" s="166" t="s">
        <v>184</v>
      </c>
      <c r="B39" s="167"/>
      <c r="C39" s="34">
        <v>5916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</row>
    <row r="40" spans="1:203" s="17" customFormat="1" ht="13.5" thickBot="1">
      <c r="A40" s="166" t="s">
        <v>185</v>
      </c>
      <c r="B40" s="167"/>
      <c r="C40" s="34">
        <f>C41</f>
        <v>11000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</row>
    <row r="41" spans="1:203" s="57" customFormat="1" ht="13.5" thickBot="1">
      <c r="A41" s="58">
        <v>4214</v>
      </c>
      <c r="B41" s="31" t="s">
        <v>220</v>
      </c>
      <c r="C41" s="32">
        <v>11000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</row>
    <row r="42" spans="1:203" s="17" customFormat="1" ht="13.5" thickBot="1">
      <c r="A42" s="166" t="s">
        <v>186</v>
      </c>
      <c r="B42" s="167"/>
      <c r="C42" s="34">
        <v>83280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</row>
    <row r="43" spans="1:203" s="17" customFormat="1" ht="13.5" thickBot="1">
      <c r="A43" s="168" t="s">
        <v>187</v>
      </c>
      <c r="B43" s="169"/>
      <c r="C43" s="34">
        <v>1400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</row>
    <row r="44" spans="1:203" s="17" customFormat="1" ht="13.5" thickBot="1">
      <c r="A44" s="164" t="s">
        <v>188</v>
      </c>
      <c r="B44" s="165"/>
      <c r="C44" s="34">
        <v>173802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</row>
    <row r="45" spans="1:203" s="17" customFormat="1" ht="13.5" thickBot="1">
      <c r="A45" s="164" t="s">
        <v>189</v>
      </c>
      <c r="B45" s="165"/>
      <c r="C45" s="34">
        <v>5000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</row>
    <row r="46" spans="1:203" s="57" customFormat="1" ht="12.75">
      <c r="A46" s="63">
        <v>5201</v>
      </c>
      <c r="B46" s="37" t="s">
        <v>216</v>
      </c>
      <c r="C46" s="32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</row>
    <row r="47" spans="1:203" s="57" customFormat="1" ht="12.75">
      <c r="A47" s="64">
        <v>5203</v>
      </c>
      <c r="B47" s="38" t="s">
        <v>217</v>
      </c>
      <c r="C47" s="32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</row>
    <row r="48" spans="1:203" s="57" customFormat="1" ht="13.5" thickBot="1">
      <c r="A48" s="64">
        <v>5205</v>
      </c>
      <c r="B48" s="38" t="s">
        <v>218</v>
      </c>
      <c r="C48" s="32">
        <v>5000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</row>
    <row r="49" spans="1:203" s="17" customFormat="1" ht="13.5" thickBot="1">
      <c r="A49" s="164" t="s">
        <v>190</v>
      </c>
      <c r="B49" s="165"/>
      <c r="C49" s="34">
        <f>C50</f>
        <v>87640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</row>
    <row r="50" spans="1:203" s="57" customFormat="1" ht="13.5" thickBot="1">
      <c r="A50" s="64">
        <v>5309</v>
      </c>
      <c r="B50" s="38" t="s">
        <v>219</v>
      </c>
      <c r="C50" s="32">
        <v>87640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</row>
    <row r="51" spans="1:203" s="17" customFormat="1" ht="13.5" thickBot="1">
      <c r="A51" s="164" t="s">
        <v>191</v>
      </c>
      <c r="B51" s="165"/>
      <c r="C51" s="34">
        <v>10000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</row>
    <row r="52" spans="1:203" s="17" customFormat="1" ht="13.5" thickBot="1">
      <c r="A52" s="166" t="s">
        <v>192</v>
      </c>
      <c r="B52" s="167"/>
      <c r="C52" s="3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</row>
    <row r="53" spans="1:203" s="57" customFormat="1" ht="13.5" thickBot="1">
      <c r="A53" s="65"/>
      <c r="B53" s="55" t="s">
        <v>200</v>
      </c>
      <c r="C53" s="43">
        <v>2808970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</row>
    <row r="54" spans="1:203" s="57" customFormat="1" ht="12.75">
      <c r="A54" s="41"/>
      <c r="B54" s="42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</row>
    <row r="55" s="57" customFormat="1" ht="12.75"/>
    <row r="56" spans="1:2" ht="12.75">
      <c r="A56" s="2" t="s">
        <v>195</v>
      </c>
      <c r="B56" s="2" t="s">
        <v>269</v>
      </c>
    </row>
    <row r="57" spans="1:2" ht="12.75">
      <c r="A57" s="2" t="s">
        <v>196</v>
      </c>
      <c r="B57" s="2" t="s">
        <v>221</v>
      </c>
    </row>
  </sheetData>
  <sheetProtection password="B55E" sheet="1" objects="1" scenarios="1" selectLockedCells="1" selectUnlockedCells="1"/>
  <mergeCells count="18">
    <mergeCell ref="B4:C4"/>
    <mergeCell ref="B5:C5"/>
    <mergeCell ref="B6:C6"/>
    <mergeCell ref="B2:C2"/>
    <mergeCell ref="A11:B11"/>
    <mergeCell ref="A14:B14"/>
    <mergeCell ref="A20:B20"/>
    <mergeCell ref="A25:B25"/>
    <mergeCell ref="A37:B37"/>
    <mergeCell ref="A39:B39"/>
    <mergeCell ref="A40:B40"/>
    <mergeCell ref="A42:B42"/>
    <mergeCell ref="A51:B51"/>
    <mergeCell ref="A52:B52"/>
    <mergeCell ref="A43:B43"/>
    <mergeCell ref="A44:B44"/>
    <mergeCell ref="A45:B45"/>
    <mergeCell ref="A49:B49"/>
  </mergeCells>
  <printOptions/>
  <pageMargins left="0.75" right="0.75" top="0.55" bottom="0.22" header="0.65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E3" sqref="E3"/>
    </sheetView>
  </sheetViews>
  <sheetFormatPr defaultColWidth="9.140625" defaultRowHeight="12.75"/>
  <cols>
    <col min="1" max="1" width="4.421875" style="116" bestFit="1" customWidth="1"/>
    <col min="2" max="2" width="78.57421875" style="117" customWidth="1"/>
    <col min="3" max="3" width="11.00390625" style="117" customWidth="1"/>
    <col min="4" max="16384" width="9.140625" style="117" customWidth="1"/>
  </cols>
  <sheetData>
    <row r="1" spans="2:3" ht="15.75">
      <c r="B1" s="154" t="s">
        <v>222</v>
      </c>
      <c r="C1" s="154"/>
    </row>
    <row r="2" spans="2:3" ht="15.75">
      <c r="B2" s="98"/>
      <c r="C2" s="12"/>
    </row>
    <row r="3" spans="2:3" ht="15.75">
      <c r="B3" s="98" t="s">
        <v>260</v>
      </c>
      <c r="C3" s="98"/>
    </row>
    <row r="6" spans="1:2" ht="15.75">
      <c r="A6" s="98" t="s">
        <v>74</v>
      </c>
      <c r="B6" s="118" t="s">
        <v>17</v>
      </c>
    </row>
    <row r="8" spans="1:3" s="104" customFormat="1" ht="12.75">
      <c r="A8" s="119" t="s">
        <v>9</v>
      </c>
      <c r="B8" s="120" t="s">
        <v>11</v>
      </c>
      <c r="C8" s="119" t="s">
        <v>18</v>
      </c>
    </row>
    <row r="9" spans="1:3" ht="15.75">
      <c r="A9" s="121"/>
      <c r="B9" s="122" t="s">
        <v>232</v>
      </c>
      <c r="C9" s="123"/>
    </row>
    <row r="10" spans="1:3" ht="15.75">
      <c r="A10" s="124" t="s">
        <v>47</v>
      </c>
      <c r="B10" s="122" t="s">
        <v>233</v>
      </c>
      <c r="C10" s="125">
        <v>25000</v>
      </c>
    </row>
    <row r="11" spans="1:3" ht="15.75">
      <c r="A11" s="126" t="s">
        <v>48</v>
      </c>
      <c r="B11" s="128" t="s">
        <v>261</v>
      </c>
      <c r="C11" s="127">
        <v>3600</v>
      </c>
    </row>
    <row r="12" spans="1:3" ht="15.75">
      <c r="A12" s="129" t="s">
        <v>49</v>
      </c>
      <c r="B12" s="128" t="s">
        <v>234</v>
      </c>
      <c r="C12" s="128">
        <v>40000</v>
      </c>
    </row>
    <row r="13" spans="1:3" ht="15.75">
      <c r="A13" s="129" t="s">
        <v>50</v>
      </c>
      <c r="B13" s="128" t="s">
        <v>19</v>
      </c>
      <c r="C13" s="128">
        <v>10000</v>
      </c>
    </row>
    <row r="14" spans="1:3" ht="15.75">
      <c r="A14" s="129" t="s">
        <v>51</v>
      </c>
      <c r="B14" s="128" t="s">
        <v>235</v>
      </c>
      <c r="C14" s="128">
        <v>7540</v>
      </c>
    </row>
    <row r="15" spans="1:3" ht="15.75">
      <c r="A15" s="129" t="s">
        <v>52</v>
      </c>
      <c r="B15" s="128" t="s">
        <v>236</v>
      </c>
      <c r="C15" s="128">
        <v>5060</v>
      </c>
    </row>
    <row r="16" spans="1:3" ht="15.75">
      <c r="A16" s="129" t="s">
        <v>12</v>
      </c>
      <c r="B16" s="128" t="s">
        <v>237</v>
      </c>
      <c r="C16" s="128">
        <v>10000</v>
      </c>
    </row>
    <row r="17" spans="1:3" ht="15.75">
      <c r="A17" s="129" t="s">
        <v>13</v>
      </c>
      <c r="B17" s="128" t="s">
        <v>251</v>
      </c>
      <c r="C17" s="128">
        <v>10000</v>
      </c>
    </row>
    <row r="18" spans="1:3" ht="15.75">
      <c r="A18" s="129" t="s">
        <v>14</v>
      </c>
      <c r="B18" s="128" t="s">
        <v>252</v>
      </c>
      <c r="C18" s="128">
        <v>24000</v>
      </c>
    </row>
    <row r="19" spans="1:3" ht="15.75">
      <c r="A19" s="155" t="s">
        <v>15</v>
      </c>
      <c r="B19" s="174" t="s">
        <v>253</v>
      </c>
      <c r="C19" s="176">
        <v>23000</v>
      </c>
    </row>
    <row r="20" spans="1:3" ht="15.75">
      <c r="A20" s="173"/>
      <c r="B20" s="175"/>
      <c r="C20" s="177"/>
    </row>
    <row r="21" spans="1:3" ht="15.75">
      <c r="A21" s="129" t="s">
        <v>16</v>
      </c>
      <c r="B21" s="128" t="s">
        <v>238</v>
      </c>
      <c r="C21" s="128">
        <v>23000</v>
      </c>
    </row>
    <row r="22" spans="1:3" ht="15.75">
      <c r="A22" s="129"/>
      <c r="B22" s="130" t="s">
        <v>20</v>
      </c>
      <c r="C22" s="130">
        <v>181200</v>
      </c>
    </row>
    <row r="23" spans="2:3" ht="15.75">
      <c r="B23" s="12"/>
      <c r="C23" s="12"/>
    </row>
    <row r="24" spans="1:2" ht="15.75">
      <c r="A24" s="98" t="s">
        <v>75</v>
      </c>
      <c r="B24" s="118" t="s">
        <v>21</v>
      </c>
    </row>
    <row r="26" spans="1:3" ht="15.75">
      <c r="A26" s="120" t="s">
        <v>9</v>
      </c>
      <c r="B26" s="120" t="s">
        <v>11</v>
      </c>
      <c r="C26" s="120" t="s">
        <v>18</v>
      </c>
    </row>
    <row r="27" spans="1:3" ht="15.75">
      <c r="A27" s="129">
        <v>1</v>
      </c>
      <c r="B27" s="128" t="s">
        <v>22</v>
      </c>
      <c r="C27" s="128">
        <v>10000</v>
      </c>
    </row>
    <row r="28" spans="1:3" ht="15.75">
      <c r="A28" s="129">
        <v>2</v>
      </c>
      <c r="B28" s="128" t="s">
        <v>239</v>
      </c>
      <c r="C28" s="128">
        <v>1316</v>
      </c>
    </row>
    <row r="29" spans="1:3" s="104" customFormat="1" ht="15.75">
      <c r="A29" s="129">
        <v>3</v>
      </c>
      <c r="B29" s="128" t="s">
        <v>262</v>
      </c>
      <c r="C29" s="128">
        <v>5000</v>
      </c>
    </row>
    <row r="30" spans="1:3" ht="15.75">
      <c r="A30" s="129"/>
      <c r="B30" s="130" t="s">
        <v>240</v>
      </c>
      <c r="C30" s="130">
        <v>16316</v>
      </c>
    </row>
    <row r="31" spans="1:2" ht="15.75">
      <c r="A31" s="98"/>
      <c r="B31" s="118"/>
    </row>
    <row r="32" spans="1:2" ht="15.75">
      <c r="A32" s="98" t="s">
        <v>76</v>
      </c>
      <c r="B32" s="118" t="s">
        <v>244</v>
      </c>
    </row>
    <row r="34" spans="1:3" ht="15.75">
      <c r="A34" s="120" t="s">
        <v>9</v>
      </c>
      <c r="B34" s="120" t="s">
        <v>11</v>
      </c>
      <c r="C34" s="120" t="s">
        <v>18</v>
      </c>
    </row>
    <row r="35" spans="1:3" ht="15.75">
      <c r="A35" s="129">
        <v>1</v>
      </c>
      <c r="B35" s="128" t="s">
        <v>241</v>
      </c>
      <c r="C35" s="128">
        <v>4555</v>
      </c>
    </row>
    <row r="36" spans="1:3" ht="15.75">
      <c r="A36" s="129">
        <v>2</v>
      </c>
      <c r="B36" s="128" t="s">
        <v>242</v>
      </c>
      <c r="C36" s="128">
        <v>6960</v>
      </c>
    </row>
    <row r="37" spans="1:3" s="104" customFormat="1" ht="15.75">
      <c r="A37" s="129">
        <v>3</v>
      </c>
      <c r="B37" s="128" t="s">
        <v>254</v>
      </c>
      <c r="C37" s="128">
        <v>4531</v>
      </c>
    </row>
    <row r="38" spans="1:3" ht="15.75">
      <c r="A38" s="129"/>
      <c r="B38" s="130" t="s">
        <v>243</v>
      </c>
      <c r="C38" s="130">
        <f>SUM(C35:C37)</f>
        <v>16046</v>
      </c>
    </row>
    <row r="39" spans="1:3" ht="15.75">
      <c r="A39" s="131"/>
      <c r="B39" s="132"/>
      <c r="C39" s="132"/>
    </row>
    <row r="40" spans="1:3" ht="15.75">
      <c r="A40" s="129" t="s">
        <v>246</v>
      </c>
      <c r="B40" s="130" t="s">
        <v>245</v>
      </c>
      <c r="C40" s="130"/>
    </row>
    <row r="41" spans="1:3" ht="15.75">
      <c r="A41" s="129"/>
      <c r="B41" s="130"/>
      <c r="C41" s="130"/>
    </row>
    <row r="42" spans="1:3" ht="15.75">
      <c r="A42" s="129">
        <v>1</v>
      </c>
      <c r="B42" s="128" t="s">
        <v>247</v>
      </c>
      <c r="C42" s="128">
        <v>55680</v>
      </c>
    </row>
    <row r="43" spans="1:3" ht="15.75">
      <c r="A43" s="129">
        <v>2</v>
      </c>
      <c r="B43" s="128" t="s">
        <v>255</v>
      </c>
      <c r="C43" s="128">
        <v>7200</v>
      </c>
    </row>
    <row r="44" spans="1:3" ht="15.75">
      <c r="A44" s="133"/>
      <c r="B44" s="130" t="s">
        <v>248</v>
      </c>
      <c r="C44" s="130">
        <v>62880</v>
      </c>
    </row>
    <row r="45" spans="1:3" ht="15.75">
      <c r="A45" s="129"/>
      <c r="B45" s="11" t="s">
        <v>249</v>
      </c>
      <c r="C45" s="130">
        <v>276442</v>
      </c>
    </row>
    <row r="46" spans="2:3" ht="15.75">
      <c r="B46" s="153"/>
      <c r="C46" s="153"/>
    </row>
  </sheetData>
  <sheetProtection password="B55E" sheet="1" objects="1" scenarios="1" selectLockedCells="1" selectUnlockedCells="1"/>
  <mergeCells count="5">
    <mergeCell ref="B46:C46"/>
    <mergeCell ref="B1:C1"/>
    <mergeCell ref="A19:A20"/>
    <mergeCell ref="B19:B20"/>
    <mergeCell ref="C19:C20"/>
  </mergeCells>
  <printOptions/>
  <pageMargins left="0.59" right="0.75" top="0.39" bottom="0.6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C3" sqref="C3"/>
    </sheetView>
  </sheetViews>
  <sheetFormatPr defaultColWidth="9.140625" defaultRowHeight="12.75"/>
  <cols>
    <col min="1" max="1" width="73.421875" style="12" customWidth="1"/>
    <col min="2" max="2" width="10.8515625" style="12" customWidth="1"/>
    <col min="3" max="3" width="9.57421875" style="12" bestFit="1" customWidth="1"/>
    <col min="4" max="4" width="6.421875" style="13" bestFit="1" customWidth="1"/>
    <col min="5" max="5" width="9.8515625" style="13" customWidth="1"/>
    <col min="6" max="6" width="14.421875" style="12" customWidth="1"/>
    <col min="7" max="16384" width="9.140625" style="12" customWidth="1"/>
  </cols>
  <sheetData>
    <row r="1" spans="1:2" ht="12.75">
      <c r="A1" s="154" t="s">
        <v>41</v>
      </c>
      <c r="B1" s="154"/>
    </row>
    <row r="3" ht="18.75">
      <c r="A3" s="105" t="s">
        <v>23</v>
      </c>
    </row>
    <row r="4" ht="18.75">
      <c r="A4" s="105" t="s">
        <v>24</v>
      </c>
    </row>
    <row r="5" ht="18.75">
      <c r="A5" s="105" t="s">
        <v>25</v>
      </c>
    </row>
    <row r="6" ht="18.75">
      <c r="A6" s="105" t="s">
        <v>256</v>
      </c>
    </row>
    <row r="8" spans="1:5" s="110" customFormat="1" ht="12.75" customHeight="1" thickBot="1">
      <c r="A8" s="106"/>
      <c r="B8" s="107"/>
      <c r="C8" s="108"/>
      <c r="D8" s="109"/>
      <c r="E8" s="109"/>
    </row>
    <row r="9" spans="1:10" ht="16.5" thickBot="1">
      <c r="A9" s="140" t="s">
        <v>26</v>
      </c>
      <c r="B9" s="137">
        <f>B10+B14+B16</f>
        <v>229295</v>
      </c>
      <c r="F9" s="13"/>
      <c r="G9" s="13"/>
      <c r="H9" s="13"/>
      <c r="I9" s="13"/>
      <c r="J9" s="13"/>
    </row>
    <row r="10" spans="1:10" ht="15.75">
      <c r="A10" s="143" t="s">
        <v>224</v>
      </c>
      <c r="B10" s="144">
        <f>B11+B12+B13</f>
        <v>4347</v>
      </c>
      <c r="F10" s="13"/>
      <c r="G10" s="13"/>
      <c r="H10" s="13"/>
      <c r="I10" s="13"/>
      <c r="J10" s="13"/>
    </row>
    <row r="11" spans="1:10" ht="15.75">
      <c r="A11" s="145" t="s">
        <v>27</v>
      </c>
      <c r="B11" s="146"/>
      <c r="F11" s="13"/>
      <c r="G11" s="13"/>
      <c r="H11" s="13"/>
      <c r="I11" s="13"/>
      <c r="J11" s="13"/>
    </row>
    <row r="12" spans="1:10" ht="15.75">
      <c r="A12" s="147" t="s">
        <v>28</v>
      </c>
      <c r="B12" s="148">
        <v>2100</v>
      </c>
      <c r="F12" s="13"/>
      <c r="G12" s="13"/>
      <c r="H12" s="13"/>
      <c r="I12" s="13"/>
      <c r="J12" s="13"/>
    </row>
    <row r="13" spans="1:10" ht="15.75">
      <c r="A13" s="149" t="s">
        <v>29</v>
      </c>
      <c r="B13" s="150">
        <v>2247</v>
      </c>
      <c r="F13" s="13"/>
      <c r="G13" s="13"/>
      <c r="H13" s="13"/>
      <c r="I13" s="13"/>
      <c r="J13" s="13"/>
    </row>
    <row r="14" spans="1:10" ht="15.75">
      <c r="A14" s="134" t="s">
        <v>225</v>
      </c>
      <c r="B14" s="130">
        <f>B15</f>
        <v>0</v>
      </c>
      <c r="F14" s="13"/>
      <c r="G14" s="13"/>
      <c r="H14" s="13"/>
      <c r="I14" s="13"/>
      <c r="J14" s="13"/>
    </row>
    <row r="15" spans="1:10" ht="16.5" thickBot="1">
      <c r="A15" s="138" t="s">
        <v>30</v>
      </c>
      <c r="B15" s="139"/>
      <c r="F15" s="13"/>
      <c r="G15" s="13"/>
      <c r="H15" s="13"/>
      <c r="I15" s="13"/>
      <c r="J15" s="13"/>
    </row>
    <row r="16" spans="1:10" ht="16.5" thickBot="1">
      <c r="A16" s="140" t="s">
        <v>31</v>
      </c>
      <c r="B16" s="137">
        <f>B17</f>
        <v>224948</v>
      </c>
      <c r="F16" s="13"/>
      <c r="G16" s="13"/>
      <c r="H16" s="13"/>
      <c r="I16" s="13"/>
      <c r="J16" s="13"/>
    </row>
    <row r="17" spans="1:2" ht="15.75">
      <c r="A17" s="134" t="s">
        <v>226</v>
      </c>
      <c r="B17" s="135">
        <f>B19</f>
        <v>224948</v>
      </c>
    </row>
    <row r="18" spans="1:2" ht="31.5">
      <c r="A18" s="141" t="s">
        <v>227</v>
      </c>
      <c r="B18" s="123"/>
    </row>
    <row r="19" spans="1:2" ht="31.5">
      <c r="A19" s="142" t="s">
        <v>228</v>
      </c>
      <c r="B19" s="127">
        <v>224948</v>
      </c>
    </row>
    <row r="20" spans="1:2" ht="12.75">
      <c r="A20" s="111"/>
      <c r="B20" s="13"/>
    </row>
    <row r="21" spans="1:2" ht="12.75">
      <c r="A21" s="111"/>
      <c r="B21" s="13"/>
    </row>
    <row r="22" spans="1:2" ht="12.75">
      <c r="A22" s="111"/>
      <c r="B22" s="13"/>
    </row>
    <row r="24" spans="1:7" ht="18.75">
      <c r="A24" s="105" t="s">
        <v>36</v>
      </c>
      <c r="D24" s="112"/>
      <c r="E24" s="113"/>
      <c r="F24" s="114"/>
      <c r="G24" s="114"/>
    </row>
    <row r="25" spans="1:7" ht="18.75">
      <c r="A25" s="105" t="s">
        <v>24</v>
      </c>
      <c r="D25" s="112"/>
      <c r="E25" s="113"/>
      <c r="F25" s="114"/>
      <c r="G25" s="114"/>
    </row>
    <row r="26" spans="1:7" ht="18.75">
      <c r="A26" s="105" t="s">
        <v>37</v>
      </c>
      <c r="D26" s="112"/>
      <c r="E26" s="113"/>
      <c r="F26" s="114"/>
      <c r="G26" s="114"/>
    </row>
    <row r="27" spans="1:7" ht="18.75">
      <c r="A27" s="105" t="s">
        <v>256</v>
      </c>
      <c r="D27" s="112"/>
      <c r="E27" s="113"/>
      <c r="F27" s="114"/>
      <c r="G27" s="114"/>
    </row>
    <row r="28" spans="4:7" ht="12.75">
      <c r="D28" s="112"/>
      <c r="E28" s="113"/>
      <c r="F28" s="114"/>
      <c r="G28" s="114"/>
    </row>
    <row r="29" spans="1:7" ht="13.5" thickBot="1">
      <c r="A29" s="106"/>
      <c r="B29" s="107"/>
      <c r="C29" s="108"/>
      <c r="D29" s="112"/>
      <c r="E29" s="113"/>
      <c r="F29" s="114"/>
      <c r="G29" s="114"/>
    </row>
    <row r="30" spans="1:7" ht="16.5" thickBot="1">
      <c r="A30" s="115" t="s">
        <v>38</v>
      </c>
      <c r="B30" s="137">
        <f>B31</f>
        <v>13153346</v>
      </c>
      <c r="D30" s="112"/>
      <c r="E30" s="113"/>
      <c r="F30" s="114"/>
      <c r="G30" s="114"/>
    </row>
    <row r="31" spans="1:7" ht="15.75">
      <c r="A31" s="134" t="s">
        <v>226</v>
      </c>
      <c r="B31" s="135">
        <f>B32+B33+B34</f>
        <v>13153346</v>
      </c>
      <c r="D31" s="112"/>
      <c r="E31" s="113"/>
      <c r="F31" s="114"/>
      <c r="G31" s="114"/>
    </row>
    <row r="32" spans="1:7" ht="47.25">
      <c r="A32" s="136" t="s">
        <v>39</v>
      </c>
      <c r="B32" s="123">
        <v>5543352</v>
      </c>
      <c r="D32" s="112"/>
      <c r="E32" s="113"/>
      <c r="F32" s="114"/>
      <c r="G32" s="114"/>
    </row>
    <row r="33" spans="1:7" ht="31.5">
      <c r="A33" s="136" t="s">
        <v>40</v>
      </c>
      <c r="B33" s="128">
        <v>638304</v>
      </c>
      <c r="D33" s="112"/>
      <c r="E33" s="113"/>
      <c r="F33" s="114"/>
      <c r="G33" s="114"/>
    </row>
    <row r="34" spans="1:7" ht="47.25">
      <c r="A34" s="136" t="s">
        <v>0</v>
      </c>
      <c r="B34" s="128">
        <v>6971690</v>
      </c>
      <c r="D34" s="112"/>
      <c r="E34" s="113"/>
      <c r="F34" s="114"/>
      <c r="G34" s="114"/>
    </row>
    <row r="35" spans="4:7" ht="12.75">
      <c r="D35" s="112"/>
      <c r="E35" s="113"/>
      <c r="F35" s="114"/>
      <c r="G35" s="114"/>
    </row>
    <row r="36" spans="4:7" ht="12.75">
      <c r="D36" s="112"/>
      <c r="E36" s="113"/>
      <c r="F36" s="114"/>
      <c r="G36" s="114"/>
    </row>
    <row r="37" spans="4:7" ht="12.75">
      <c r="D37" s="112"/>
      <c r="E37" s="113"/>
      <c r="F37" s="114"/>
      <c r="G37" s="114"/>
    </row>
    <row r="38" spans="1:7" ht="12.75">
      <c r="A38" s="2" t="s">
        <v>269</v>
      </c>
      <c r="D38" s="112"/>
      <c r="E38" s="113"/>
      <c r="F38" s="114"/>
      <c r="G38" s="114"/>
    </row>
    <row r="39" spans="1:7" ht="12.75">
      <c r="A39" s="2" t="s">
        <v>221</v>
      </c>
      <c r="D39" s="112"/>
      <c r="E39" s="113"/>
      <c r="F39" s="114"/>
      <c r="G39" s="114"/>
    </row>
    <row r="40" spans="4:7" ht="12.75">
      <c r="D40" s="112"/>
      <c r="E40" s="113"/>
      <c r="F40" s="114"/>
      <c r="G40" s="114"/>
    </row>
    <row r="41" spans="4:7" ht="12.75">
      <c r="D41" s="112"/>
      <c r="E41" s="113"/>
      <c r="F41" s="114"/>
      <c r="G41" s="114"/>
    </row>
    <row r="42" spans="4:7" ht="12.75">
      <c r="D42" s="112"/>
      <c r="E42" s="113"/>
      <c r="F42" s="114"/>
      <c r="G42" s="114"/>
    </row>
    <row r="43" spans="4:7" ht="12.75">
      <c r="D43" s="112"/>
      <c r="E43" s="113"/>
      <c r="F43" s="114"/>
      <c r="G43" s="114"/>
    </row>
    <row r="44" spans="4:7" ht="12.75">
      <c r="D44" s="112"/>
      <c r="E44" s="113"/>
      <c r="F44" s="114"/>
      <c r="G44" s="114"/>
    </row>
    <row r="45" spans="4:7" ht="12.75">
      <c r="D45" s="112"/>
      <c r="E45" s="113"/>
      <c r="F45" s="114"/>
      <c r="G45" s="114"/>
    </row>
    <row r="46" spans="4:7" ht="12.75">
      <c r="D46" s="112"/>
      <c r="E46" s="113"/>
      <c r="F46" s="114"/>
      <c r="G46" s="114"/>
    </row>
    <row r="47" spans="4:7" ht="12.75">
      <c r="D47" s="112"/>
      <c r="E47" s="113"/>
      <c r="F47" s="114"/>
      <c r="G47" s="114"/>
    </row>
    <row r="48" spans="4:7" ht="12.75">
      <c r="D48" s="112"/>
      <c r="E48" s="113"/>
      <c r="F48" s="114"/>
      <c r="G48" s="114"/>
    </row>
    <row r="49" spans="4:7" ht="12.75">
      <c r="D49" s="112"/>
      <c r="E49" s="113"/>
      <c r="F49" s="114"/>
      <c r="G49" s="114"/>
    </row>
    <row r="50" spans="4:7" ht="12.75">
      <c r="D50" s="112"/>
      <c r="E50" s="113"/>
      <c r="F50" s="114"/>
      <c r="G50" s="114"/>
    </row>
    <row r="51" spans="4:7" ht="12.75">
      <c r="D51" s="112"/>
      <c r="E51" s="113"/>
      <c r="F51" s="114"/>
      <c r="G51" s="114"/>
    </row>
    <row r="52" spans="4:7" ht="12.75">
      <c r="D52" s="112"/>
      <c r="E52" s="113"/>
      <c r="F52" s="114"/>
      <c r="G52" s="114"/>
    </row>
  </sheetData>
  <sheetProtection password="B55E" sheet="1" objects="1" scenarios="1" selectLockedCells="1" selectUnlockedCells="1"/>
  <mergeCells count="1">
    <mergeCell ref="A1:B1"/>
  </mergeCells>
  <printOptions/>
  <pageMargins left="0.91" right="0.75" top="0.44" bottom="0.3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G2" sqref="G2"/>
    </sheetView>
  </sheetViews>
  <sheetFormatPr defaultColWidth="9.140625" defaultRowHeight="12.75"/>
  <cols>
    <col min="1" max="1" width="5.421875" style="12" bestFit="1" customWidth="1"/>
    <col min="2" max="2" width="54.00390625" style="12" customWidth="1"/>
    <col min="3" max="3" width="11.7109375" style="12" customWidth="1"/>
    <col min="4" max="4" width="9.140625" style="12" customWidth="1"/>
    <col min="5" max="5" width="19.421875" style="12" customWidth="1"/>
    <col min="6" max="6" width="12.8515625" style="12" customWidth="1"/>
    <col min="7" max="7" width="15.57421875" style="12" customWidth="1"/>
    <col min="8" max="8" width="22.7109375" style="12" bestFit="1" customWidth="1"/>
    <col min="9" max="16384" width="9.140625" style="12" customWidth="1"/>
  </cols>
  <sheetData>
    <row r="1" ht="12.75">
      <c r="H1" s="97" t="s">
        <v>223</v>
      </c>
    </row>
    <row r="2" ht="15.75">
      <c r="D2" s="98" t="s">
        <v>263</v>
      </c>
    </row>
    <row r="4" ht="13.5" thickBot="1"/>
    <row r="5" spans="1:8" ht="13.5" thickBot="1">
      <c r="A5" s="99" t="s">
        <v>1</v>
      </c>
      <c r="B5" s="100" t="s">
        <v>2</v>
      </c>
      <c r="C5" s="100" t="s">
        <v>3</v>
      </c>
      <c r="D5" s="100" t="s">
        <v>4</v>
      </c>
      <c r="E5" s="100" t="s">
        <v>257</v>
      </c>
      <c r="F5" s="100" t="s">
        <v>5</v>
      </c>
      <c r="G5" s="100" t="s">
        <v>6</v>
      </c>
      <c r="H5" s="100" t="s">
        <v>258</v>
      </c>
    </row>
    <row r="6" spans="1:8" ht="15.75">
      <c r="A6" s="125"/>
      <c r="B6" s="148" t="s">
        <v>32</v>
      </c>
      <c r="C6" s="101"/>
      <c r="D6" s="101"/>
      <c r="E6" s="101"/>
      <c r="F6" s="101"/>
      <c r="G6" s="101"/>
      <c r="H6" s="101"/>
    </row>
    <row r="7" spans="1:8" ht="15.75">
      <c r="A7" s="125"/>
      <c r="B7" s="148" t="s">
        <v>33</v>
      </c>
      <c r="C7" s="101"/>
      <c r="D7" s="101"/>
      <c r="E7" s="101"/>
      <c r="F7" s="101"/>
      <c r="G7" s="101"/>
      <c r="H7" s="101"/>
    </row>
    <row r="8" spans="1:8" ht="15.75">
      <c r="A8" s="125"/>
      <c r="B8" s="148" t="s">
        <v>34</v>
      </c>
      <c r="C8" s="101"/>
      <c r="D8" s="101"/>
      <c r="E8" s="101"/>
      <c r="F8" s="101"/>
      <c r="G8" s="101"/>
      <c r="H8" s="101"/>
    </row>
    <row r="9" spans="1:8" ht="15.75">
      <c r="A9" s="127" t="s">
        <v>7</v>
      </c>
      <c r="B9" s="150" t="s">
        <v>35</v>
      </c>
      <c r="C9" s="102"/>
      <c r="D9" s="102" t="s">
        <v>10</v>
      </c>
      <c r="E9" s="126">
        <v>2249478</v>
      </c>
      <c r="F9" s="126">
        <v>224948</v>
      </c>
      <c r="G9" s="126"/>
      <c r="H9" s="126"/>
    </row>
    <row r="10" spans="1:8" ht="78.75">
      <c r="A10" s="127" t="s">
        <v>8</v>
      </c>
      <c r="B10" s="136" t="s">
        <v>39</v>
      </c>
      <c r="C10" s="129">
        <v>2806117</v>
      </c>
      <c r="D10" s="102" t="s">
        <v>10</v>
      </c>
      <c r="E10" s="129"/>
      <c r="F10" s="129">
        <v>2806117</v>
      </c>
      <c r="G10" s="129">
        <v>2806117</v>
      </c>
      <c r="H10" s="126"/>
    </row>
    <row r="11" spans="1:8" ht="47.25">
      <c r="A11" s="128" t="s">
        <v>8</v>
      </c>
      <c r="B11" s="136" t="s">
        <v>40</v>
      </c>
      <c r="C11" s="151">
        <v>565844</v>
      </c>
      <c r="D11" s="102" t="s">
        <v>10</v>
      </c>
      <c r="E11" s="129"/>
      <c r="F11" s="151">
        <v>565844</v>
      </c>
      <c r="G11" s="151">
        <v>565844</v>
      </c>
      <c r="H11" s="126"/>
    </row>
    <row r="12" spans="1:8" ht="78.75">
      <c r="A12" s="128" t="s">
        <v>8</v>
      </c>
      <c r="B12" s="136" t="s">
        <v>0</v>
      </c>
      <c r="C12" s="151">
        <v>3485845</v>
      </c>
      <c r="D12" s="102" t="s">
        <v>10</v>
      </c>
      <c r="E12" s="129"/>
      <c r="F12" s="151">
        <v>3485845</v>
      </c>
      <c r="G12" s="129">
        <v>3485845</v>
      </c>
      <c r="H12" s="151"/>
    </row>
    <row r="13" spans="3:8" ht="15.75">
      <c r="C13" s="129">
        <f>SUM(C6:C12)</f>
        <v>6857806</v>
      </c>
      <c r="D13" s="103"/>
      <c r="E13" s="129">
        <f>SUM(E6:E12)</f>
        <v>2249478</v>
      </c>
      <c r="F13" s="129">
        <f>SUM(F6:F12)</f>
        <v>7082754</v>
      </c>
      <c r="G13" s="129">
        <f>SUM(G6:G12)</f>
        <v>6857806</v>
      </c>
      <c r="H13" s="129">
        <f>SUM(H6:H12)</f>
        <v>0</v>
      </c>
    </row>
    <row r="14" spans="3:8" ht="12.75">
      <c r="C14" s="104"/>
      <c r="D14" s="104"/>
      <c r="E14" s="104"/>
      <c r="F14" s="104"/>
      <c r="G14" s="104"/>
      <c r="H14" s="104"/>
    </row>
    <row r="15" spans="3:8" ht="12.75">
      <c r="C15" s="104"/>
      <c r="D15" s="104"/>
      <c r="E15" s="104"/>
      <c r="F15" s="104"/>
      <c r="G15" s="104"/>
      <c r="H15" s="104"/>
    </row>
    <row r="16" spans="3:8" ht="12.75">
      <c r="C16" s="104"/>
      <c r="D16" s="104"/>
      <c r="E16" s="104"/>
      <c r="F16" s="104"/>
      <c r="G16" s="104"/>
      <c r="H16" s="104"/>
    </row>
    <row r="17" spans="3:8" ht="12.75">
      <c r="C17" s="104"/>
      <c r="D17" s="104"/>
      <c r="E17" s="104"/>
      <c r="F17" s="104"/>
      <c r="G17" s="104"/>
      <c r="H17" s="104"/>
    </row>
    <row r="18" ht="12.75">
      <c r="B18" s="2" t="s">
        <v>270</v>
      </c>
    </row>
    <row r="19" ht="12.75">
      <c r="B19" s="2" t="s">
        <v>221</v>
      </c>
    </row>
  </sheetData>
  <sheetProtection password="B55E" sheet="1" objects="1" scenarios="1" selectLockedCells="1" selectUnlockedCells="1"/>
  <printOptions/>
  <pageMargins left="0.49" right="0.75" top="1" bottom="1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server</cp:lastModifiedBy>
  <cp:lastPrinted>2015-02-24T16:09:33Z</cp:lastPrinted>
  <dcterms:created xsi:type="dcterms:W3CDTF">2006-12-05T11:18:07Z</dcterms:created>
  <dcterms:modified xsi:type="dcterms:W3CDTF">2015-02-24T16:12:12Z</dcterms:modified>
  <cp:category/>
  <cp:version/>
  <cp:contentType/>
  <cp:contentStatus/>
</cp:coreProperties>
</file>